
<file path=[Content_Types].xml><?xml version="1.0" encoding="utf-8"?>
<Types xmlns="http://schemas.openxmlformats.org/package/2006/content-types">
  <Default Extension="bin" ContentType="application/vnd.openxmlformats-officedocument.spreadsheetml.printerSettings"/>
  <Default Extension="gif" ContentType="image/gi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228"/>
  <workbookPr updateLinks="never"/>
  <mc:AlternateContent xmlns:mc="http://schemas.openxmlformats.org/markup-compatibility/2006">
    <mc:Choice Requires="x15">
      <x15ac:absPath xmlns:x15ac="http://schemas.microsoft.com/office/spreadsheetml/2010/11/ac" url="I:\A - RESOURCES\Tools (SORT, audit tools, recommendation check lists)\Audit tools\2021 OHCA\"/>
    </mc:Choice>
  </mc:AlternateContent>
  <xr:revisionPtr revIDLastSave="0" documentId="13_ncr:1_{8A6E25CB-FA03-4472-A87C-B5C187AF6B36}" xr6:coauthVersionLast="47" xr6:coauthVersionMax="47" xr10:uidLastSave="{00000000-0000-0000-0000-000000000000}"/>
  <bookViews>
    <workbookView xWindow="-120" yWindow="-120" windowWidth="20730" windowHeight="11160" xr2:uid="{00000000-000D-0000-FFFF-FFFF00000000}"/>
  </bookViews>
  <sheets>
    <sheet name="Introduction" sheetId="2" r:id="rId1"/>
    <sheet name="Instructions" sheetId="3" r:id="rId2"/>
    <sheet name="Audit Tool" sheetId="6" r:id="rId3"/>
    <sheet name="Summary" sheetId="1" r:id="rId4"/>
    <sheet name="Recommendations" sheetId="4" r:id="rId5"/>
    <sheet name="Sheet7" sheetId="8" state="hidden" r:id="rId6"/>
    <sheet name="answer_sheet" sheetId="5" state="hidden" r:id="rId7"/>
  </sheets>
  <externalReferences>
    <externalReference r:id="rId8"/>
  </externalReferences>
  <definedNames>
    <definedName name="Answer1" localSheetId="5">Sheet7!$A$4:$A$5</definedName>
    <definedName name="Answer1">answer_sheet!$A$2:$A$3</definedName>
    <definedName name="Answer10">Sheet7!$H$21:$H$23</definedName>
    <definedName name="Answer11">Sheet7!$I$21:$I$23</definedName>
    <definedName name="Answer12">Sheet7!$K$17:$K$21</definedName>
    <definedName name="Answer13">Sheet7!#REF!</definedName>
    <definedName name="Answer14">Sheet7!#REF!</definedName>
    <definedName name="Answer2" localSheetId="5">Sheet7!$C$16:$C$18</definedName>
    <definedName name="Answer2">'[1]answer sheet'!$A$3:$A$5</definedName>
    <definedName name="Answer3" localSheetId="5">Sheet7!$E$16:$E$18</definedName>
    <definedName name="Answer3">answer_sheet!$C$2:$C$3</definedName>
    <definedName name="Answer3a">'[1]answer sheet'!#REF!</definedName>
    <definedName name="Answer4">Sheet7!$G$4:$G$5</definedName>
    <definedName name="Answer5">Sheet7!$I$11:$I$16</definedName>
    <definedName name="Answer6">Sheet7!$K$4:$K$11</definedName>
    <definedName name="Answer7">Sheet7!$A$21:$A$24</definedName>
    <definedName name="Answer8">Sheet7!$C$21:$C$24</definedName>
    <definedName name="Answer9">Sheet7!$F$21:$F$23</definedName>
    <definedName name="Asnwer10" localSheetId="5">#REF!</definedName>
    <definedName name="Asnwer10">#REF!</definedName>
    <definedName name="OLE_LINK3" localSheetId="4">Recommendations!#REF!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8" i="6" l="1"/>
  <c r="P8" i="6"/>
  <c r="O8" i="6"/>
  <c r="N8" i="6"/>
  <c r="W8" i="6" l="1"/>
  <c r="W9" i="6"/>
  <c r="W10" i="6"/>
  <c r="V8" i="6"/>
  <c r="V9" i="6"/>
  <c r="V10" i="6"/>
  <c r="V11" i="6"/>
  <c r="V12" i="6"/>
  <c r="Y9" i="6"/>
  <c r="Y8" i="6"/>
  <c r="X9" i="6"/>
  <c r="X8" i="6"/>
  <c r="AM10" i="6"/>
  <c r="AL10" i="6"/>
  <c r="AK10" i="6"/>
  <c r="AJ10" i="6"/>
  <c r="AI10" i="6"/>
  <c r="AH10" i="6"/>
  <c r="AG10" i="6"/>
  <c r="AF10" i="6"/>
  <c r="AD11" i="6"/>
  <c r="X10" i="6"/>
  <c r="T9" i="6"/>
  <c r="K15" i="6"/>
  <c r="J15" i="6"/>
  <c r="I15" i="6"/>
  <c r="I9" i="6"/>
  <c r="I8" i="6"/>
  <c r="R19" i="6" l="1"/>
  <c r="AB8" i="6"/>
  <c r="AB9" i="6"/>
  <c r="AB10" i="6"/>
  <c r="AB11" i="6"/>
  <c r="AB12" i="6"/>
  <c r="AB13" i="6"/>
  <c r="AB14" i="6"/>
  <c r="AB15" i="6"/>
  <c r="AB16" i="6"/>
  <c r="AB17" i="6"/>
  <c r="K12" i="6"/>
  <c r="J12" i="6"/>
  <c r="I12" i="6"/>
  <c r="J8" i="6"/>
  <c r="K8" i="6"/>
  <c r="I10" i="6"/>
  <c r="I11" i="6"/>
  <c r="I13" i="6"/>
  <c r="I14" i="6"/>
  <c r="I16" i="6"/>
  <c r="I17" i="6"/>
  <c r="J9" i="6"/>
  <c r="J10" i="6"/>
  <c r="J11" i="6"/>
  <c r="J13" i="6"/>
  <c r="J14" i="6"/>
  <c r="J16" i="6"/>
  <c r="J17" i="6"/>
  <c r="K9" i="6"/>
  <c r="K10" i="6"/>
  <c r="K11" i="6"/>
  <c r="K13" i="6"/>
  <c r="K14" i="6"/>
  <c r="K16" i="6"/>
  <c r="K17" i="6"/>
  <c r="R25" i="6" l="1"/>
  <c r="L25" i="6"/>
  <c r="AB21" i="6" l="1"/>
  <c r="AB25" i="6"/>
  <c r="AB28" i="6"/>
  <c r="AB24" i="6" s="1"/>
  <c r="Y10" i="6"/>
  <c r="Q8" i="6"/>
  <c r="U8" i="6"/>
  <c r="T8" i="6"/>
  <c r="AD8" i="6"/>
  <c r="AF8" i="6"/>
  <c r="AG9" i="6"/>
  <c r="AH9" i="6"/>
  <c r="AI9" i="6"/>
  <c r="AJ9" i="6"/>
  <c r="AK9" i="6"/>
  <c r="AL9" i="6"/>
  <c r="AM9" i="6"/>
  <c r="AG11" i="6"/>
  <c r="AH11" i="6"/>
  <c r="AI11" i="6"/>
  <c r="AJ11" i="6"/>
  <c r="AK11" i="6"/>
  <c r="AL11" i="6"/>
  <c r="AM11" i="6"/>
  <c r="AG12" i="6"/>
  <c r="AH12" i="6"/>
  <c r="AI12" i="6"/>
  <c r="AJ12" i="6"/>
  <c r="AK12" i="6"/>
  <c r="AL12" i="6"/>
  <c r="AM12" i="6"/>
  <c r="AG13" i="6"/>
  <c r="AH13" i="6"/>
  <c r="AI13" i="6"/>
  <c r="AJ13" i="6"/>
  <c r="AK13" i="6"/>
  <c r="AL13" i="6"/>
  <c r="AM13" i="6"/>
  <c r="AG14" i="6"/>
  <c r="AH14" i="6"/>
  <c r="AI14" i="6"/>
  <c r="AJ14" i="6"/>
  <c r="AK14" i="6"/>
  <c r="AL14" i="6"/>
  <c r="AM14" i="6"/>
  <c r="AG15" i="6"/>
  <c r="AH15" i="6"/>
  <c r="AI15" i="6"/>
  <c r="AJ15" i="6"/>
  <c r="AK15" i="6"/>
  <c r="AL15" i="6"/>
  <c r="AM15" i="6"/>
  <c r="AG16" i="6"/>
  <c r="AH16" i="6"/>
  <c r="AI16" i="6"/>
  <c r="AJ16" i="6"/>
  <c r="AK16" i="6"/>
  <c r="AL16" i="6"/>
  <c r="AM16" i="6"/>
  <c r="AG17" i="6"/>
  <c r="AH17" i="6"/>
  <c r="AI17" i="6"/>
  <c r="AJ17" i="6"/>
  <c r="AK17" i="6"/>
  <c r="AL17" i="6"/>
  <c r="AM17" i="6"/>
  <c r="AM8" i="6"/>
  <c r="AL8" i="6"/>
  <c r="AK8" i="6"/>
  <c r="AJ8" i="6"/>
  <c r="AI8" i="6"/>
  <c r="AH8" i="6"/>
  <c r="AG8" i="6"/>
  <c r="AF9" i="6"/>
  <c r="AF11" i="6"/>
  <c r="AF12" i="6"/>
  <c r="AF13" i="6"/>
  <c r="AF14" i="6"/>
  <c r="AF15" i="6"/>
  <c r="AF16" i="6"/>
  <c r="AF17" i="6"/>
  <c r="AD9" i="6"/>
  <c r="AD10" i="6"/>
  <c r="AD12" i="6"/>
  <c r="AD13" i="6"/>
  <c r="AD14" i="6"/>
  <c r="AD15" i="6"/>
  <c r="AD16" i="6"/>
  <c r="AD17" i="6"/>
  <c r="Y11" i="6"/>
  <c r="Y12" i="6"/>
  <c r="Y13" i="6"/>
  <c r="Y14" i="6"/>
  <c r="Y15" i="6"/>
  <c r="Y16" i="6"/>
  <c r="Y17" i="6"/>
  <c r="X11" i="6"/>
  <c r="X12" i="6"/>
  <c r="X13" i="6"/>
  <c r="X14" i="6"/>
  <c r="X15" i="6"/>
  <c r="X16" i="6"/>
  <c r="X17" i="6"/>
  <c r="W11" i="6"/>
  <c r="W12" i="6"/>
  <c r="W13" i="6"/>
  <c r="W14" i="6"/>
  <c r="W15" i="6"/>
  <c r="W16" i="6"/>
  <c r="W17" i="6"/>
  <c r="V13" i="6"/>
  <c r="V14" i="6"/>
  <c r="V15" i="6"/>
  <c r="V16" i="6"/>
  <c r="V17" i="6"/>
  <c r="U9" i="6"/>
  <c r="U10" i="6"/>
  <c r="U11" i="6"/>
  <c r="U12" i="6"/>
  <c r="U13" i="6"/>
  <c r="U14" i="6"/>
  <c r="U15" i="6"/>
  <c r="U16" i="6"/>
  <c r="U17" i="6"/>
  <c r="T10" i="6"/>
  <c r="T11" i="6"/>
  <c r="T12" i="6"/>
  <c r="T13" i="6"/>
  <c r="T14" i="6"/>
  <c r="T15" i="6"/>
  <c r="T16" i="6"/>
  <c r="T17" i="6"/>
  <c r="Q9" i="6"/>
  <c r="Q10" i="6"/>
  <c r="Q11" i="6"/>
  <c r="Q12" i="6"/>
  <c r="Q13" i="6"/>
  <c r="Q14" i="6"/>
  <c r="Q15" i="6"/>
  <c r="Q16" i="6"/>
  <c r="Q17" i="6"/>
  <c r="P9" i="6"/>
  <c r="P10" i="6"/>
  <c r="P11" i="6"/>
  <c r="P12" i="6"/>
  <c r="P13" i="6"/>
  <c r="P14" i="6"/>
  <c r="P15" i="6"/>
  <c r="P16" i="6"/>
  <c r="P17" i="6"/>
  <c r="O9" i="6"/>
  <c r="O10" i="6"/>
  <c r="O11" i="6"/>
  <c r="O12" i="6"/>
  <c r="O13" i="6"/>
  <c r="O14" i="6"/>
  <c r="O15" i="6"/>
  <c r="O16" i="6"/>
  <c r="O17" i="6"/>
  <c r="N9" i="6"/>
  <c r="N10" i="6"/>
  <c r="N11" i="6"/>
  <c r="N12" i="6"/>
  <c r="N13" i="6"/>
  <c r="N14" i="6"/>
  <c r="N15" i="6"/>
  <c r="N16" i="6"/>
  <c r="N17" i="6"/>
  <c r="M9" i="6"/>
  <c r="M10" i="6"/>
  <c r="M11" i="6"/>
  <c r="M12" i="6"/>
  <c r="M13" i="6"/>
  <c r="M14" i="6"/>
  <c r="M15" i="6"/>
  <c r="M16" i="6"/>
  <c r="M17" i="6"/>
  <c r="Z9" i="6" l="1"/>
  <c r="Z17" i="6"/>
  <c r="Z13" i="6"/>
  <c r="AL21" i="6"/>
  <c r="AI21" i="6"/>
  <c r="Z10" i="6"/>
  <c r="Z15" i="6"/>
  <c r="Z11" i="6"/>
  <c r="AI25" i="6"/>
  <c r="AM25" i="6"/>
  <c r="X21" i="6"/>
  <c r="AL25" i="6"/>
  <c r="X28" i="6"/>
  <c r="X24" i="6" s="1"/>
  <c r="X29" i="6" s="1"/>
  <c r="Z14" i="6"/>
  <c r="AG19" i="6"/>
  <c r="AJ25" i="6"/>
  <c r="AF21" i="6"/>
  <c r="AL19" i="6"/>
  <c r="U25" i="6"/>
  <c r="Z16" i="6"/>
  <c r="Z12" i="6"/>
  <c r="AD21" i="6"/>
  <c r="AH28" i="6"/>
  <c r="AH24" i="6" s="1"/>
  <c r="AH29" i="6" s="1"/>
  <c r="AK21" i="6"/>
  <c r="AJ21" i="6"/>
  <c r="AG28" i="6"/>
  <c r="AG24" i="6" s="1"/>
  <c r="AG29" i="6" s="1"/>
  <c r="AD25" i="6"/>
  <c r="U21" i="6"/>
  <c r="M25" i="6"/>
  <c r="AH25" i="6"/>
  <c r="N25" i="6"/>
  <c r="W25" i="6"/>
  <c r="W28" i="6"/>
  <c r="W24" i="6" s="1"/>
  <c r="W29" i="6" s="1"/>
  <c r="W19" i="6"/>
  <c r="U19" i="6"/>
  <c r="AF28" i="6"/>
  <c r="AF24" i="6" s="1"/>
  <c r="AF29" i="6" s="1"/>
  <c r="AG25" i="6"/>
  <c r="AH21" i="6"/>
  <c r="AI19" i="6"/>
  <c r="AI23" i="6" s="1"/>
  <c r="AI22" i="6" s="1"/>
  <c r="AD19" i="6"/>
  <c r="AD23" i="6" s="1"/>
  <c r="AD20" i="6" s="1"/>
  <c r="AJ19" i="6"/>
  <c r="AJ23" i="6" s="1"/>
  <c r="AJ22" i="6" s="1"/>
  <c r="AK25" i="6"/>
  <c r="AK19" i="6"/>
  <c r="AM21" i="6"/>
  <c r="X19" i="6"/>
  <c r="Y25" i="6"/>
  <c r="Z8" i="6"/>
  <c r="W21" i="6"/>
  <c r="AI28" i="6"/>
  <c r="AI24" i="6" s="1"/>
  <c r="AI29" i="6" s="1"/>
  <c r="AD28" i="6"/>
  <c r="AD24" i="6" s="1"/>
  <c r="AF25" i="6"/>
  <c r="AG21" i="6"/>
  <c r="AG23" i="6" s="1"/>
  <c r="AG20" i="6" s="1"/>
  <c r="AH19" i="6"/>
  <c r="AJ28" i="6"/>
  <c r="AJ24" i="6" s="1"/>
  <c r="AJ29" i="6" s="1"/>
  <c r="AL28" i="6"/>
  <c r="AL24" i="6" s="1"/>
  <c r="AL29" i="6" s="1"/>
  <c r="AM28" i="6"/>
  <c r="AM24" i="6" s="1"/>
  <c r="AM29" i="6" s="1"/>
  <c r="AM19" i="6"/>
  <c r="AF19" i="6"/>
  <c r="AF23" i="6" s="1"/>
  <c r="AF22" i="6" s="1"/>
  <c r="O25" i="6"/>
  <c r="V25" i="6"/>
  <c r="X25" i="6"/>
  <c r="U28" i="6"/>
  <c r="U24" i="6" s="1"/>
  <c r="AK28" i="6"/>
  <c r="AK24" i="6" s="1"/>
  <c r="AK29" i="6" s="1"/>
  <c r="AD29" i="6"/>
  <c r="AH23" i="6" l="1"/>
  <c r="AH22" i="6" s="1"/>
  <c r="AL23" i="6"/>
  <c r="AL22" i="6" s="1"/>
  <c r="AI26" i="6"/>
  <c r="AL26" i="6"/>
  <c r="AI20" i="6"/>
  <c r="Z21" i="6"/>
  <c r="Z19" i="6"/>
  <c r="X26" i="6"/>
  <c r="Z28" i="6"/>
  <c r="Z24" i="6" s="1"/>
  <c r="Z25" i="6"/>
  <c r="AM26" i="6"/>
  <c r="AM30" i="6" s="1"/>
  <c r="Q15" i="1" s="1"/>
  <c r="AG26" i="6"/>
  <c r="AG30" i="6" s="1"/>
  <c r="N15" i="1" s="1"/>
  <c r="AF26" i="6"/>
  <c r="AK23" i="6"/>
  <c r="AK22" i="6" s="1"/>
  <c r="AL20" i="6"/>
  <c r="AM23" i="6"/>
  <c r="AM22" i="6" s="1"/>
  <c r="AJ26" i="6"/>
  <c r="AH26" i="6"/>
  <c r="W26" i="6"/>
  <c r="AH20" i="6"/>
  <c r="AD26" i="6"/>
  <c r="AD30" i="6" s="1"/>
  <c r="M14" i="1" s="1"/>
  <c r="M23" i="1" s="1"/>
  <c r="AK26" i="6"/>
  <c r="U26" i="6"/>
  <c r="U30" i="6" s="1"/>
  <c r="J15" i="1" s="1"/>
  <c r="U23" i="6"/>
  <c r="U22" i="6" s="1"/>
  <c r="W23" i="6"/>
  <c r="W20" i="6" s="1"/>
  <c r="U29" i="6"/>
  <c r="X23" i="6"/>
  <c r="X22" i="6" s="1"/>
  <c r="AF20" i="6"/>
  <c r="AJ20" i="6"/>
  <c r="AD22" i="6"/>
  <c r="AG22" i="6"/>
  <c r="AA25" i="6"/>
  <c r="AF30" i="6" l="1"/>
  <c r="N14" i="1" s="1"/>
  <c r="AI30" i="6"/>
  <c r="O15" i="1" s="1"/>
  <c r="AK20" i="6"/>
  <c r="AJ30" i="6"/>
  <c r="P14" i="1" s="1"/>
  <c r="AL30" i="6"/>
  <c r="Q14" i="1" s="1"/>
  <c r="Q23" i="1" s="1"/>
  <c r="AH30" i="6"/>
  <c r="O14" i="1" s="1"/>
  <c r="O23" i="1" s="1"/>
  <c r="W30" i="6"/>
  <c r="K15" i="1" s="1"/>
  <c r="Z29" i="6"/>
  <c r="Z23" i="6"/>
  <c r="Z22" i="6" s="1"/>
  <c r="Z26" i="6"/>
  <c r="AK30" i="6"/>
  <c r="P15" i="1" s="1"/>
  <c r="AM20" i="6"/>
  <c r="N23" i="1"/>
  <c r="X20" i="6"/>
  <c r="X30" i="6" s="1"/>
  <c r="K16" i="1" s="1"/>
  <c r="U20" i="6"/>
  <c r="W22" i="6"/>
  <c r="AB19" i="6"/>
  <c r="AB29" i="6"/>
  <c r="P28" i="6"/>
  <c r="P24" i="6" s="1"/>
  <c r="P25" i="6"/>
  <c r="P21" i="6"/>
  <c r="P19" i="6"/>
  <c r="P23" i="1" l="1"/>
  <c r="Z20" i="6"/>
  <c r="Z30" i="6" s="1"/>
  <c r="K18" i="1" s="1"/>
  <c r="AB23" i="6"/>
  <c r="AB22" i="6" s="1"/>
  <c r="AB26" i="6"/>
  <c r="P29" i="6"/>
  <c r="P23" i="6"/>
  <c r="P22" i="6" s="1"/>
  <c r="P26" i="6"/>
  <c r="AB20" i="6" l="1"/>
  <c r="AB30" i="6"/>
  <c r="L15" i="1" s="1"/>
  <c r="P20" i="6"/>
  <c r="P30" i="6" s="1"/>
  <c r="H18" i="1" s="1"/>
  <c r="O28" i="6" l="1"/>
  <c r="O24" i="6" s="1"/>
  <c r="N28" i="6"/>
  <c r="N24" i="6" s="1"/>
  <c r="M28" i="6"/>
  <c r="M24" i="6" s="1"/>
  <c r="L28" i="6"/>
  <c r="L24" i="6" s="1"/>
  <c r="L29" i="6" s="1"/>
  <c r="K28" i="6"/>
  <c r="K24" i="6" s="1"/>
  <c r="K29" i="6" s="1"/>
  <c r="J28" i="6"/>
  <c r="J24" i="6" s="1"/>
  <c r="I28" i="6"/>
  <c r="I24" i="6" s="1"/>
  <c r="I29" i="6" s="1"/>
  <c r="K25" i="6"/>
  <c r="J25" i="6"/>
  <c r="I25" i="6"/>
  <c r="O21" i="6"/>
  <c r="N21" i="6"/>
  <c r="M21" i="6"/>
  <c r="L21" i="6"/>
  <c r="K21" i="6"/>
  <c r="J21" i="6"/>
  <c r="I21" i="6"/>
  <c r="O19" i="6"/>
  <c r="N19" i="6"/>
  <c r="M19" i="6"/>
  <c r="L19" i="6"/>
  <c r="K19" i="6"/>
  <c r="J19" i="6"/>
  <c r="I19" i="6"/>
  <c r="Y21" i="6"/>
  <c r="Q21" i="6"/>
  <c r="N29" i="6" l="1"/>
  <c r="O29" i="6"/>
  <c r="V21" i="6"/>
  <c r="T28" i="6"/>
  <c r="T24" i="6" s="1"/>
  <c r="T29" i="6" s="1"/>
  <c r="K26" i="6"/>
  <c r="O26" i="6"/>
  <c r="AA21" i="6"/>
  <c r="I26" i="6"/>
  <c r="L26" i="6"/>
  <c r="R21" i="6"/>
  <c r="J23" i="6"/>
  <c r="J22" i="6" s="1"/>
  <c r="M23" i="6"/>
  <c r="M22" i="6" s="1"/>
  <c r="N23" i="6"/>
  <c r="N20" i="6" s="1"/>
  <c r="Q25" i="6"/>
  <c r="J26" i="6"/>
  <c r="M26" i="6"/>
  <c r="Q28" i="6"/>
  <c r="Q24" i="6" s="1"/>
  <c r="V28" i="6"/>
  <c r="V24" i="6" s="1"/>
  <c r="Y28" i="6"/>
  <c r="Y24" i="6" s="1"/>
  <c r="J29" i="6"/>
  <c r="M29" i="6"/>
  <c r="T19" i="6"/>
  <c r="T21" i="6"/>
  <c r="K23" i="6"/>
  <c r="K22" i="6" s="1"/>
  <c r="O23" i="6"/>
  <c r="O22" i="6" s="1"/>
  <c r="N26" i="6"/>
  <c r="N30" i="6" s="1"/>
  <c r="R28" i="6"/>
  <c r="R24" i="6" s="1"/>
  <c r="AA28" i="6"/>
  <c r="AA24" i="6" s="1"/>
  <c r="Q19" i="6"/>
  <c r="V19" i="6"/>
  <c r="Y19" i="6"/>
  <c r="Y23" i="6" s="1"/>
  <c r="Y20" i="6" s="1"/>
  <c r="I23" i="6"/>
  <c r="I22" i="6" s="1"/>
  <c r="L23" i="6"/>
  <c r="L22" i="6" s="1"/>
  <c r="AA19" i="6"/>
  <c r="T25" i="6"/>
  <c r="J20" i="6" l="1"/>
  <c r="AA29" i="6"/>
  <c r="Y29" i="6"/>
  <c r="O20" i="6"/>
  <c r="O30" i="6" s="1"/>
  <c r="M20" i="6"/>
  <c r="M30" i="6" s="1"/>
  <c r="H15" i="1" s="1"/>
  <c r="J30" i="6"/>
  <c r="G15" i="1" s="1"/>
  <c r="AA23" i="6"/>
  <c r="AA20" i="6" s="1"/>
  <c r="H16" i="1"/>
  <c r="AA26" i="6"/>
  <c r="Y26" i="6"/>
  <c r="Y30" i="6" s="1"/>
  <c r="L20" i="6"/>
  <c r="L30" i="6" s="1"/>
  <c r="H14" i="1" s="1"/>
  <c r="N22" i="6"/>
  <c r="R29" i="6"/>
  <c r="I20" i="6"/>
  <c r="I30" i="6" s="1"/>
  <c r="G14" i="1" s="1"/>
  <c r="V29" i="6"/>
  <c r="K20" i="6"/>
  <c r="K30" i="6" s="1"/>
  <c r="G16" i="1" s="1"/>
  <c r="R23" i="6"/>
  <c r="R22" i="6" s="1"/>
  <c r="R26" i="6"/>
  <c r="V26" i="6"/>
  <c r="V23" i="6"/>
  <c r="V22" i="6" s="1"/>
  <c r="Q29" i="6"/>
  <c r="Q26" i="6"/>
  <c r="Q23" i="6"/>
  <c r="Q22" i="6" s="1"/>
  <c r="T26" i="6"/>
  <c r="T23" i="6"/>
  <c r="T20" i="6" s="1"/>
  <c r="Y22" i="6"/>
  <c r="H17" i="1" l="1"/>
  <c r="AA30" i="6"/>
  <c r="L14" i="1" s="1"/>
  <c r="L23" i="1" s="1"/>
  <c r="G23" i="1"/>
  <c r="K17" i="1"/>
  <c r="T22" i="6"/>
  <c r="AA22" i="6"/>
  <c r="Q20" i="6"/>
  <c r="Q30" i="6" s="1"/>
  <c r="H19" i="1" s="1"/>
  <c r="T30" i="6"/>
  <c r="J14" i="1" s="1"/>
  <c r="J23" i="1" s="1"/>
  <c r="R20" i="6"/>
  <c r="R30" i="6" s="1"/>
  <c r="V20" i="6"/>
  <c r="V30" i="6" s="1"/>
  <c r="H23" i="1" l="1"/>
  <c r="I14" i="1"/>
  <c r="I23" i="1" s="1"/>
  <c r="K14" i="1"/>
  <c r="K23" i="1" s="1"/>
</calcChain>
</file>

<file path=xl/sharedStrings.xml><?xml version="1.0" encoding="utf-8"?>
<sst xmlns="http://schemas.openxmlformats.org/spreadsheetml/2006/main" count="276" uniqueCount="209">
  <si>
    <t>Instructions for completion</t>
  </si>
  <si>
    <t>Amending the tool to include more or less patients</t>
  </si>
  <si>
    <t>This tool has been set up to be completed on 10 patients.</t>
  </si>
  <si>
    <r>
      <t xml:space="preserve">If the audit is undertaken on more than 10 patients, please add in additional rows by copying row 9 </t>
    </r>
    <r>
      <rPr>
        <b/>
        <sz val="11"/>
        <color theme="1"/>
        <rFont val="Calibri"/>
        <family val="2"/>
        <scheme val="minor"/>
      </rPr>
      <t>(before populated with patient data)</t>
    </r>
    <r>
      <rPr>
        <sz val="11"/>
        <color theme="1"/>
        <rFont val="Calibri"/>
        <family val="2"/>
        <scheme val="minor"/>
      </rPr>
      <t>, and inserting the copied cells above row 10.</t>
    </r>
  </si>
  <si>
    <t>Following these steps will ensure the formulas work correctly.</t>
  </si>
  <si>
    <r>
      <t xml:space="preserve">For date fields please insert using the </t>
    </r>
    <r>
      <rPr>
        <b/>
        <sz val="11"/>
        <color theme="1"/>
        <rFont val="Calibri"/>
        <family val="2"/>
        <scheme val="minor"/>
      </rPr>
      <t>dd/mm/yyyy</t>
    </r>
    <r>
      <rPr>
        <sz val="11"/>
        <color theme="1"/>
        <rFont val="Calibri"/>
        <family val="2"/>
        <scheme val="minor"/>
      </rPr>
      <t xml:space="preserve"> format; please insert times using the 24 hour clock (</t>
    </r>
    <r>
      <rPr>
        <b/>
        <sz val="11"/>
        <color theme="1"/>
        <rFont val="Calibri"/>
        <family val="2"/>
        <scheme val="minor"/>
      </rPr>
      <t>hh:mm</t>
    </r>
    <r>
      <rPr>
        <sz val="11"/>
        <color theme="1"/>
        <rFont val="Calibri"/>
        <family val="2"/>
        <scheme val="minor"/>
      </rPr>
      <t>)</t>
    </r>
  </si>
  <si>
    <t>RECOMMENDATIONS</t>
  </si>
  <si>
    <t>Answer3</t>
  </si>
  <si>
    <t>Male</t>
  </si>
  <si>
    <t>Yes</t>
  </si>
  <si>
    <t>Female</t>
  </si>
  <si>
    <t>No</t>
  </si>
  <si>
    <t>Patient 1</t>
  </si>
  <si>
    <t>Patient 2</t>
  </si>
  <si>
    <t>Patient 3</t>
  </si>
  <si>
    <t>Patient 4</t>
  </si>
  <si>
    <t>Patient 5</t>
  </si>
  <si>
    <t>Patient 6</t>
  </si>
  <si>
    <t>Patient 7</t>
  </si>
  <si>
    <t>Patient 8</t>
  </si>
  <si>
    <t>Patient 9</t>
  </si>
  <si>
    <t>Yes n</t>
  </si>
  <si>
    <t>Yes %</t>
  </si>
  <si>
    <t>No n</t>
  </si>
  <si>
    <t>No %</t>
  </si>
  <si>
    <t>Sub total</t>
  </si>
  <si>
    <t>Patient details</t>
  </si>
  <si>
    <t>Gender</t>
  </si>
  <si>
    <t>Answer1_gender</t>
  </si>
  <si>
    <t>Answer2</t>
  </si>
  <si>
    <t>Not applicable</t>
  </si>
  <si>
    <t>Answer4</t>
  </si>
  <si>
    <t>Answer6</t>
  </si>
  <si>
    <t>Answer7</t>
  </si>
  <si>
    <t>Answer8</t>
  </si>
  <si>
    <t>Number of cases included in audit</t>
  </si>
  <si>
    <t>Question number</t>
  </si>
  <si>
    <t>Recommendation - Sub criteria questions (score)</t>
  </si>
  <si>
    <t>%</t>
  </si>
  <si>
    <t>Green</t>
  </si>
  <si>
    <t>Amber</t>
  </si>
  <si>
    <t>Average % of recommendation</t>
  </si>
  <si>
    <t>Recommendation - Sub criteria question number (reference only)</t>
  </si>
  <si>
    <t>Red</t>
  </si>
  <si>
    <t>50-99</t>
  </si>
  <si>
    <t>0-49</t>
  </si>
  <si>
    <t>If the audit is undertaken on less than 10 patients, please delete the extra rows.</t>
  </si>
  <si>
    <t xml:space="preserve">Where a question answer is highlighted in red, this indicates this is an area of care where the recommendation (or the question assessing a recommendation) is not being met. The more answers that are highlighted in red, the more likely it is a recommendation is not being met. </t>
  </si>
  <si>
    <t>Number of cases (overall percentage for radar chart in Summary worksheet)</t>
  </si>
  <si>
    <t>Answer1</t>
  </si>
  <si>
    <t>Answer5</t>
  </si>
  <si>
    <t xml:space="preserve">Male </t>
  </si>
  <si>
    <t>Answer9</t>
  </si>
  <si>
    <t>Answer10</t>
  </si>
  <si>
    <t>Answer11</t>
  </si>
  <si>
    <t>Established</t>
  </si>
  <si>
    <t>New</t>
  </si>
  <si>
    <t>Not applicable - established diagnosis of AHF</t>
  </si>
  <si>
    <t>N/A - the patient died</t>
  </si>
  <si>
    <t>Not documented</t>
  </si>
  <si>
    <t>N/A - too unstable for rehabilitation or patient died</t>
  </si>
  <si>
    <t>N/A - no escalation decision made</t>
  </si>
  <si>
    <t>N/A - no discharge summary sent</t>
  </si>
  <si>
    <t>THIS SHEET WILL BE HIDDEN</t>
  </si>
  <si>
    <t>Answer12</t>
  </si>
  <si>
    <t>Answer13</t>
  </si>
  <si>
    <t>N/A - established diagnosis of AHF or no echo done as patient died within 48 hours</t>
  </si>
  <si>
    <t>N/A - new diagnosis of AHF and patient died within 48 hours of admission</t>
  </si>
  <si>
    <t>N/A – no escalation decision made or initially made by a consultant</t>
  </si>
  <si>
    <t>N/A - no review as the patient died within 14 hours</t>
  </si>
  <si>
    <t>Report recommendation number</t>
  </si>
  <si>
    <t>Recommendation number in report</t>
  </si>
  <si>
    <t>No data/Not answered/Not documented/Unknown</t>
  </si>
  <si>
    <t>No data</t>
  </si>
  <si>
    <t>Description</t>
  </si>
  <si>
    <t>Other</t>
  </si>
  <si>
    <t>NCEPOD does not ask for any of these data back.  It is for each Trust/Health Board to make a judgement as to whether they are meeting the recommendations.</t>
  </si>
  <si>
    <t>AUDIT TOOL WORKSHEET</t>
  </si>
  <si>
    <t>SUMMARY WORKSHEET</t>
  </si>
  <si>
    <t>This contains summary data on the extent to which each recommendation is met.</t>
  </si>
  <si>
    <t>RECOMMENDATIONS WORKSHEET</t>
  </si>
  <si>
    <t>This is given as a percentage, and is supplemented by a traffic light system (Green, Amber, and Red) and radar chart.</t>
  </si>
  <si>
    <t>For information on the recommendation to which each question assesses, please click on the         button in the Audit Tool worksheet. This will take you to the Recommendations worksheet. Please click on the Audit tool worksheet to return to the main audit tool section.</t>
  </si>
  <si>
    <t>For information on the recommendation to which each question assesses, please click on the         button</t>
  </si>
  <si>
    <t>RAG system (NCEPOD recommends these are set at the following limits, however these can be adapted by your Trust/Health Board where appropriate by amending the thresholds as required)</t>
  </si>
  <si>
    <t>Recommendation 3</t>
  </si>
  <si>
    <t>4a</t>
  </si>
  <si>
    <t>4b</t>
  </si>
  <si>
    <t>4c</t>
  </si>
  <si>
    <t>4d</t>
  </si>
  <si>
    <t>4e</t>
  </si>
  <si>
    <t>4f</t>
  </si>
  <si>
    <t>Recommendation 5</t>
  </si>
  <si>
    <t>6a</t>
  </si>
  <si>
    <t>6b</t>
  </si>
  <si>
    <t>Unknown</t>
  </si>
  <si>
    <t>6c</t>
  </si>
  <si>
    <t>This toolkit can be used in conjunction with the Recommendation Checklist. This can be found by clicking on the adjacent report image or this link:</t>
  </si>
  <si>
    <t>Audit Toolkit</t>
  </si>
  <si>
    <t>Out-of-Hospital Cardiac Arrests</t>
  </si>
  <si>
    <t>Please complete as many questions which are applicable to the care of the patient.</t>
  </si>
  <si>
    <t>https://www.ncepod.org.uk/2021ohca.html</t>
  </si>
  <si>
    <t>Out-of-hospital cardiac arrests</t>
  </si>
  <si>
    <t>Age (years) on day 1 of the hospital admission</t>
  </si>
  <si>
    <t>Admission details</t>
  </si>
  <si>
    <t>Time</t>
  </si>
  <si>
    <t>Date</t>
  </si>
  <si>
    <t>3a</t>
  </si>
  <si>
    <t>Discharge details (or date of death)</t>
  </si>
  <si>
    <t>hh:mm (24 hour clock)</t>
  </si>
  <si>
    <t>dd/mm/yyyy</t>
  </si>
  <si>
    <t>Blood lactate level</t>
  </si>
  <si>
    <t>Blood pH level</t>
  </si>
  <si>
    <t>Time to return of spontaneous circulation (or ‘down time’)</t>
  </si>
  <si>
    <t>3bi</t>
  </si>
  <si>
    <t>3bii</t>
  </si>
  <si>
    <t>3biii</t>
  </si>
  <si>
    <t xml:space="preserve">Recommendation 4 </t>
  </si>
  <si>
    <t>Recommendation 6</t>
  </si>
  <si>
    <t>If YES to 6a, which of the following methods were used to assess neurological prognosis?</t>
  </si>
  <si>
    <t>7a</t>
  </si>
  <si>
    <t>7b</t>
  </si>
  <si>
    <t>Recommendation 8</t>
  </si>
  <si>
    <t>Recommendation 9</t>
  </si>
  <si>
    <t>8a</t>
  </si>
  <si>
    <t>8b</t>
  </si>
  <si>
    <t>9a</t>
  </si>
  <si>
    <t>Physical</t>
  </si>
  <si>
    <t>Cardiac</t>
  </si>
  <si>
    <t>Neurological</t>
  </si>
  <si>
    <t>Psychological</t>
  </si>
  <si>
    <r>
      <t xml:space="preserve">Optimise oxygenation for patients with a return of spontaneous circulation as soon as possible after hospital admission, by:
·         Measuring arterial blood gasses
·         Prescribing oxygen
·         Documenting inspired oxygen concentration (or flow rate) and
·         Monitoring oxygen saturation 
·         Adjusting inspired oxygen concentration to achieve an arterial oxygenation saturation target of 94–98%
</t>
    </r>
    <r>
      <rPr>
        <b/>
        <sz val="12"/>
        <color theme="1"/>
        <rFont val="Calibri"/>
        <family val="2"/>
        <scheme val="minor"/>
      </rPr>
      <t>Target audiences: All clinicians who see patients after an out-of-hospital cardiac arrest and relevant clinical directors</t>
    </r>
  </si>
  <si>
    <r>
      <t xml:space="preserve">Do not use a single factor such as time to the return of spontaneous circulation, blood lactate or pH to make decisions about organ support or interventions in critical care. No single factor on admission accurately predicts survival after an out-of-hospital cardiac arrest.
</t>
    </r>
    <r>
      <rPr>
        <b/>
        <sz val="12"/>
        <color theme="1"/>
        <rFont val="Calibri"/>
        <family val="2"/>
        <scheme val="minor"/>
      </rPr>
      <t>Target audiences: All clinicians</t>
    </r>
    <r>
      <rPr>
        <sz val="12"/>
        <color theme="1"/>
        <rFont val="Calibri"/>
        <family val="2"/>
        <scheme val="minor"/>
      </rPr>
      <t xml:space="preserve"> who see patients after an out-of-hospital cardiac arrest and relevant clinical directors</t>
    </r>
  </si>
  <si>
    <r>
      <t xml:space="preserve">On admission after an out-of-hospital cardiac arrest, prioritise patients for coronary intervention, in line with the European Society of Cardiology current guidelines, because a primary cardiac cause for their cardiac arrest is likely.
</t>
    </r>
    <r>
      <rPr>
        <b/>
        <sz val="12"/>
        <color theme="1"/>
        <rFont val="Calibri"/>
        <family val="2"/>
        <scheme val="minor"/>
      </rPr>
      <t>Target audiences: All clinicians</t>
    </r>
    <r>
      <rPr>
        <sz val="12"/>
        <color theme="1"/>
        <rFont val="Calibri"/>
        <family val="2"/>
        <scheme val="minor"/>
      </rPr>
      <t xml:space="preserve"> who see patients after an out-of-hospital cardiac arrest and cardiology leads</t>
    </r>
  </si>
  <si>
    <t>www.resus.org.uk/library/2015-resuscitation-guidelines/guidelines-post-resuscitation-care#1-the-guidelines</t>
  </si>
  <si>
    <t>Not all the report recommendations have been listed here as some are not suitable for an audit tool.  A full list can be found in the report here https://www.ncepod.org.uk/2021ohca.html</t>
  </si>
  <si>
    <r>
      <t>Use active targeted temperature management during the first 72 hours in critical care to prevent fever (temperature over 37.5</t>
    </r>
    <r>
      <rPr>
        <vertAlign val="superscript"/>
        <sz val="12"/>
        <color theme="1"/>
        <rFont val="Calibri"/>
        <family val="2"/>
        <scheme val="minor"/>
      </rPr>
      <t>o</t>
    </r>
    <r>
      <rPr>
        <sz val="12"/>
        <color theme="1"/>
        <rFont val="Calibri"/>
        <family val="2"/>
        <scheme val="minor"/>
      </rPr>
      <t xml:space="preserve">C) in unconscious patients after an out-of-hospital cardiac arrest.
</t>
    </r>
    <r>
      <rPr>
        <b/>
        <sz val="12"/>
        <color theme="1"/>
        <rFont val="Calibri"/>
        <family val="2"/>
        <scheme val="minor"/>
      </rPr>
      <t>Target audiences: Critical care leads</t>
    </r>
    <r>
      <rPr>
        <sz val="12"/>
        <color theme="1"/>
        <rFont val="Calibri"/>
        <family val="2"/>
        <scheme val="minor"/>
      </rPr>
      <t xml:space="preserve"> and critical care clinical staff
</t>
    </r>
    <r>
      <rPr>
        <i/>
        <sz val="12"/>
        <color theme="1"/>
        <rFont val="Calibri"/>
        <family val="2"/>
        <scheme val="minor"/>
      </rPr>
      <t>See also the Resuscitation Council UK guidelines</t>
    </r>
  </si>
  <si>
    <r>
      <t xml:space="preserve">Assess neurological prognosis in unconscious patients after an out-of-hospital cardiac arrest, using at least two of the following methods:
·         Clinical assessment
·         Imaging
·         Neurophysiological assessment (including electroencephalogram, to exclude subclinical seizures and improve accuracy)
·         Biomarkers
</t>
    </r>
    <r>
      <rPr>
        <b/>
        <sz val="12"/>
        <color theme="1"/>
        <rFont val="Calibri"/>
        <family val="2"/>
        <scheme val="minor"/>
      </rPr>
      <t>Target audiences: Critical care leads</t>
    </r>
    <r>
      <rPr>
        <sz val="12"/>
        <color theme="1"/>
        <rFont val="Calibri"/>
        <family val="2"/>
        <scheme val="minor"/>
      </rPr>
      <t xml:space="preserve"> and critical care clinical staff</t>
    </r>
  </si>
  <si>
    <t>ITU not required</t>
  </si>
  <si>
    <t>Not indicated</t>
  </si>
  <si>
    <t>Yes, immediately</t>
  </si>
  <si>
    <t>Yes, delayed</t>
  </si>
  <si>
    <r>
      <t>If YES, was active targeted temperature management used during the first 72 hours in critical care to prevent fever (temperature over 37.5</t>
    </r>
    <r>
      <rPr>
        <vertAlign val="superscript"/>
        <sz val="12"/>
        <color theme="1"/>
        <rFont val="Calibri"/>
        <family val="2"/>
        <scheme val="minor"/>
      </rPr>
      <t>o</t>
    </r>
    <r>
      <rPr>
        <sz val="12"/>
        <color theme="1"/>
        <rFont val="Calibri"/>
        <family val="2"/>
        <scheme val="minor"/>
      </rPr>
      <t>C)?</t>
    </r>
  </si>
  <si>
    <t>If YES to 6a, was the patient’s core temperature maintained below 37.5C for all of the first 72 hours after admission?</t>
  </si>
  <si>
    <t>Was the final assessment of neurological prognosis made AT LEAST 72 hours after return of spontaneous circulation?</t>
  </si>
  <si>
    <t>If No to 3a, was it documented that any of the following influenced this decision?</t>
  </si>
  <si>
    <t>If YES to 4a, was oxygen prescribed?</t>
  </si>
  <si>
    <t>If YES to 4a, was the inspired oxygen concentration (or flow rate) documented?</t>
  </si>
  <si>
    <t>If YES to 4a, was continuous oxygen saturation monitoring used?</t>
  </si>
  <si>
    <t>If YES to 4a, was oxygenation assessed by arterial blood gas analysis?</t>
  </si>
  <si>
    <t>If YES to 4a, was inspired oxygen concentration adjusted to achieve an arterial oxygenation saturation target of 94–98%?</t>
  </si>
  <si>
    <t>Recommendation 13</t>
  </si>
  <si>
    <t>Recommendation 12</t>
  </si>
  <si>
    <t>Recommendation 11</t>
  </si>
  <si>
    <t>Recommendation 10</t>
  </si>
  <si>
    <r>
      <t xml:space="preserve">Delay the final assessment of neurological prognosis after an out-of-hospital cardiac arrest until AT LEAST 72 hours after return of spontaneous circulation AND the effects of sedation and temperature management can be excluded. This will ensure a reliable assessment. Repeat the assessment if there is any doubt.
</t>
    </r>
    <r>
      <rPr>
        <b/>
        <sz val="12"/>
        <color theme="1"/>
        <rFont val="Calibri"/>
        <family val="2"/>
        <scheme val="minor"/>
      </rPr>
      <t>Target audiences: Critical care leads</t>
    </r>
    <r>
      <rPr>
        <sz val="12"/>
        <color theme="1"/>
        <rFont val="Calibri"/>
        <family val="2"/>
        <scheme val="minor"/>
      </rPr>
      <t xml:space="preserve"> and critical care clinical staff
</t>
    </r>
    <r>
      <rPr>
        <i/>
        <sz val="12"/>
        <color theme="1"/>
        <rFont val="Calibri"/>
        <family val="2"/>
        <scheme val="minor"/>
      </rPr>
      <t>See also the Resuscitation Council UK guidelines</t>
    </r>
  </si>
  <si>
    <r>
      <t xml:space="preserve">Actively explore the potential for organ donation in all patients after an out-of-hospital cardiac arrest and return of spontaneous circulation, who have a planned withdrawal of life sustaining treatment.
</t>
    </r>
    <r>
      <rPr>
        <b/>
        <sz val="12"/>
        <color theme="1"/>
        <rFont val="Calibri"/>
        <family val="2"/>
        <scheme val="minor"/>
      </rPr>
      <t>Target audiences: Critical care leads</t>
    </r>
    <r>
      <rPr>
        <sz val="12"/>
        <color theme="1"/>
        <rFont val="Calibri"/>
        <family val="2"/>
        <scheme val="minor"/>
      </rPr>
      <t xml:space="preserve"> and critical care clinical staff
</t>
    </r>
    <r>
      <rPr>
        <b/>
        <i/>
        <sz val="11"/>
        <color theme="1"/>
        <rFont val="Calibri"/>
        <family val="2"/>
        <scheme val="minor"/>
      </rPr>
      <t xml:space="preserve">*Note the different legal positions in the UK countries </t>
    </r>
  </si>
  <si>
    <r>
      <t xml:space="preserve">Identify all survivors of an out-of-hospital cardiac arrest who would benefit from </t>
    </r>
    <r>
      <rPr>
        <b/>
        <sz val="12"/>
        <color theme="1"/>
        <rFont val="Calibri"/>
        <family val="2"/>
        <scheme val="minor"/>
      </rPr>
      <t>physical</t>
    </r>
    <r>
      <rPr>
        <sz val="12"/>
        <color theme="1"/>
        <rFont val="Calibri"/>
        <family val="2"/>
        <scheme val="minor"/>
      </rPr>
      <t xml:space="preserve"> rehabilitation before hospital discharge and ensure this is offered to them.
</t>
    </r>
    <r>
      <rPr>
        <b/>
        <sz val="12"/>
        <color theme="1"/>
        <rFont val="Calibri"/>
        <family val="2"/>
        <scheme val="minor"/>
      </rPr>
      <t xml:space="preserve">Target audiences:  The clinical team caring for the patient after an out-of-hospital cardiac arrest, </t>
    </r>
    <r>
      <rPr>
        <sz val="12"/>
        <color theme="1"/>
        <rFont val="Calibri"/>
        <family val="2"/>
        <scheme val="minor"/>
      </rPr>
      <t>supported by the physiotherapy service lead</t>
    </r>
  </si>
  <si>
    <r>
      <t xml:space="preserve">Identify all inpatient survivors of an out-of-hospital cardiac arrest who would benefit from </t>
    </r>
    <r>
      <rPr>
        <b/>
        <sz val="12"/>
        <color theme="1"/>
        <rFont val="Calibri"/>
        <family val="2"/>
        <scheme val="minor"/>
      </rPr>
      <t>cardiac</t>
    </r>
    <r>
      <rPr>
        <sz val="12"/>
        <color theme="1"/>
        <rFont val="Calibri"/>
        <family val="2"/>
        <scheme val="minor"/>
      </rPr>
      <t xml:space="preserve"> rehabilitation before hospital discharge and ensure this is offered to them. 
</t>
    </r>
    <r>
      <rPr>
        <b/>
        <sz val="12"/>
        <color theme="1"/>
        <rFont val="Calibri"/>
        <family val="2"/>
        <scheme val="minor"/>
      </rPr>
      <t>Target audiences:  The clinical team caring for the patient after an out-of-hospital cardiac arrest</t>
    </r>
    <r>
      <rPr>
        <sz val="12"/>
        <color theme="1"/>
        <rFont val="Calibri"/>
        <family val="2"/>
        <scheme val="minor"/>
      </rPr>
      <t>, supported by the cardiac rehabilitation service lead</t>
    </r>
  </si>
  <si>
    <r>
      <t xml:space="preserve">Identify all inpatient survivors of an out-of-hospital cardiac arrest who would benefit from </t>
    </r>
    <r>
      <rPr>
        <b/>
        <sz val="12"/>
        <color theme="1"/>
        <rFont val="Calibri"/>
        <family val="2"/>
        <scheme val="minor"/>
      </rPr>
      <t xml:space="preserve">neurological </t>
    </r>
    <r>
      <rPr>
        <sz val="12"/>
        <color theme="1"/>
        <rFont val="Calibri"/>
        <family val="2"/>
        <scheme val="minor"/>
      </rPr>
      <t xml:space="preserve">rehabilitation before hospital discharge and ensure this is offered to them.
</t>
    </r>
    <r>
      <rPr>
        <b/>
        <sz val="12"/>
        <color theme="1"/>
        <rFont val="Calibri"/>
        <family val="2"/>
        <scheme val="minor"/>
      </rPr>
      <t>Target audiences:  The clinical team caring for the patient after an out-of-hospital cardiac arrest</t>
    </r>
    <r>
      <rPr>
        <sz val="12"/>
        <color theme="1"/>
        <rFont val="Calibri"/>
        <family val="2"/>
        <scheme val="minor"/>
      </rPr>
      <t xml:space="preserve">, supported by the neurological rehabilitation service lead. </t>
    </r>
    <r>
      <rPr>
        <b/>
        <sz val="12"/>
        <color theme="1"/>
        <rFont val="Calibri"/>
        <family val="2"/>
        <scheme val="minor"/>
      </rPr>
      <t>Commissioners</t>
    </r>
    <r>
      <rPr>
        <sz val="12"/>
        <color theme="1"/>
        <rFont val="Calibri"/>
        <family val="2"/>
        <scheme val="minor"/>
      </rPr>
      <t xml:space="preserve">, where these services are not already in place
</t>
    </r>
  </si>
  <si>
    <r>
      <t xml:space="preserve">Identify all inpatient survivors of an out-of-hospital cardiac arrest who would benefit from </t>
    </r>
    <r>
      <rPr>
        <b/>
        <sz val="12"/>
        <color theme="1"/>
        <rFont val="Calibri"/>
        <family val="2"/>
        <scheme val="minor"/>
      </rPr>
      <t>psychological</t>
    </r>
    <r>
      <rPr>
        <sz val="12"/>
        <color theme="1"/>
        <rFont val="Calibri"/>
        <family val="2"/>
        <scheme val="minor"/>
      </rPr>
      <t xml:space="preserve"> intervention before hospital discharge and support and ensure this is offered to them.
</t>
    </r>
    <r>
      <rPr>
        <b/>
        <sz val="12"/>
        <color theme="1"/>
        <rFont val="Calibri"/>
        <family val="2"/>
        <scheme val="minor"/>
      </rPr>
      <t>Target audiences:  The clinical team caring for the patient after an out-of-hospital cardiac arrest</t>
    </r>
    <r>
      <rPr>
        <sz val="12"/>
        <color theme="1"/>
        <rFont val="Calibri"/>
        <family val="2"/>
        <scheme val="minor"/>
      </rPr>
      <t xml:space="preserve">, supported by the clinical psychology service lead. </t>
    </r>
    <r>
      <rPr>
        <b/>
        <sz val="12"/>
        <color theme="1"/>
        <rFont val="Calibri"/>
        <family val="2"/>
        <scheme val="minor"/>
      </rPr>
      <t>Commissioners</t>
    </r>
    <r>
      <rPr>
        <sz val="12"/>
        <color theme="1"/>
        <rFont val="Calibri"/>
        <family val="2"/>
        <scheme val="minor"/>
      </rPr>
      <t>, where these services are not already in place</t>
    </r>
  </si>
  <si>
    <t>Recommendation 7</t>
  </si>
  <si>
    <r>
      <t xml:space="preserve">Did the patient survive to hospital discharge? Yes/No </t>
    </r>
    <r>
      <rPr>
        <sz val="12"/>
        <color rgb="FFC00000"/>
        <rFont val="Calibri"/>
        <family val="2"/>
        <scheme val="minor"/>
      </rPr>
      <t>(if you answer 'No', then all remaining Qs in this section will populate with ‘Not applicable’)</t>
    </r>
    <r>
      <rPr>
        <sz val="12"/>
        <color theme="1"/>
        <rFont val="Calibri"/>
        <family val="2"/>
        <scheme val="minor"/>
      </rPr>
      <t xml:space="preserve">
</t>
    </r>
    <r>
      <rPr>
        <sz val="12"/>
        <color rgb="FFFF0000"/>
        <rFont val="Calibri"/>
        <family val="2"/>
        <scheme val="minor"/>
      </rPr>
      <t>(FYI - NO SCORING)</t>
    </r>
  </si>
  <si>
    <r>
      <t xml:space="preserve">Did the patient receive oxygen therapy on admission? </t>
    </r>
    <r>
      <rPr>
        <sz val="12"/>
        <color rgb="FFC00000"/>
        <rFont val="Calibri"/>
        <family val="2"/>
        <scheme val="minor"/>
      </rPr>
      <t>(if "No" or "Not Applicable", the remaining questions in this section will be recorded as N/A)</t>
    </r>
  </si>
  <si>
    <t>Was the patient unconscious after the out-of-hospital cardiac arrest?</t>
  </si>
  <si>
    <r>
      <t xml:space="preserve">If </t>
    </r>
    <r>
      <rPr>
        <b/>
        <sz val="11"/>
        <color theme="1"/>
        <rFont val="Calibri"/>
        <family val="2"/>
        <scheme val="minor"/>
      </rPr>
      <t>psychological</t>
    </r>
    <r>
      <rPr>
        <sz val="11"/>
        <color theme="1"/>
        <rFont val="Calibri"/>
        <family val="2"/>
        <scheme val="minor"/>
      </rPr>
      <t xml:space="preserve"> rehab was considered appropriate, was it offered?
</t>
    </r>
    <r>
      <rPr>
        <sz val="11"/>
        <color rgb="FFC00000"/>
        <rFont val="Calibri"/>
        <family val="2"/>
        <scheme val="minor"/>
      </rPr>
      <t>(if not considered appropriate, answer "not applicable")</t>
    </r>
  </si>
  <si>
    <r>
      <t xml:space="preserve">If </t>
    </r>
    <r>
      <rPr>
        <b/>
        <sz val="11"/>
        <color theme="1"/>
        <rFont val="Calibri"/>
        <family val="2"/>
        <scheme val="minor"/>
      </rPr>
      <t>neurological</t>
    </r>
    <r>
      <rPr>
        <sz val="11"/>
        <color theme="1"/>
        <rFont val="Calibri"/>
        <family val="2"/>
        <scheme val="minor"/>
      </rPr>
      <t xml:space="preserve"> rehab was considered appropriate, was it offered?
</t>
    </r>
    <r>
      <rPr>
        <sz val="11"/>
        <color rgb="FFC00000"/>
        <rFont val="Calibri"/>
        <family val="2"/>
        <scheme val="minor"/>
      </rPr>
      <t>(if not considered appropriate, answer "not applicable")</t>
    </r>
  </si>
  <si>
    <r>
      <t xml:space="preserve">If </t>
    </r>
    <r>
      <rPr>
        <b/>
        <sz val="11"/>
        <color theme="1"/>
        <rFont val="Calibri"/>
        <family val="2"/>
        <scheme val="minor"/>
      </rPr>
      <t>cardiac</t>
    </r>
    <r>
      <rPr>
        <sz val="11"/>
        <color theme="1"/>
        <rFont val="Calibri"/>
        <family val="2"/>
        <scheme val="minor"/>
      </rPr>
      <t xml:space="preserve"> rehab was considered appropriate, was it offered?
</t>
    </r>
    <r>
      <rPr>
        <sz val="11"/>
        <color rgb="FFC00000"/>
        <rFont val="Calibri"/>
        <family val="2"/>
        <scheme val="minor"/>
      </rPr>
      <t>(if not considered appropriate, answer "not applicable")</t>
    </r>
  </si>
  <si>
    <r>
      <t xml:space="preserve">If </t>
    </r>
    <r>
      <rPr>
        <b/>
        <sz val="11"/>
        <color theme="1"/>
        <rFont val="Calibri"/>
        <family val="2"/>
        <scheme val="minor"/>
      </rPr>
      <t>physical</t>
    </r>
    <r>
      <rPr>
        <sz val="11"/>
        <color theme="1"/>
        <rFont val="Calibri"/>
        <family val="2"/>
        <scheme val="minor"/>
      </rPr>
      <t xml:space="preserve"> rehab was considered appropriate, was it offered?
</t>
    </r>
    <r>
      <rPr>
        <sz val="11"/>
        <color rgb="FFC00000"/>
        <rFont val="Calibri"/>
        <family val="2"/>
        <scheme val="minor"/>
      </rPr>
      <t>(if not considered appropriate, answer "not applicable")</t>
    </r>
  </si>
  <si>
    <t>1a</t>
  </si>
  <si>
    <t>1b</t>
  </si>
  <si>
    <t>2a</t>
  </si>
  <si>
    <t>2b</t>
  </si>
  <si>
    <t>2c</t>
  </si>
  <si>
    <t>2d</t>
  </si>
  <si>
    <t>Admission/discharge details</t>
  </si>
  <si>
    <r>
      <t xml:space="preserve">Before you begin, in order to fill this tool in properly </t>
    </r>
    <r>
      <rPr>
        <b/>
        <sz val="11"/>
        <color theme="1"/>
        <rFont val="Calibri"/>
        <family val="2"/>
        <scheme val="minor"/>
      </rPr>
      <t>you may need to enable macros</t>
    </r>
    <r>
      <rPr>
        <sz val="11"/>
        <color theme="1"/>
        <rFont val="Calibri"/>
        <family val="2"/>
        <scheme val="minor"/>
      </rPr>
      <t>. In</t>
    </r>
    <r>
      <rPr>
        <b/>
        <sz val="11"/>
        <color theme="1"/>
        <rFont val="Calibri"/>
        <family val="2"/>
        <scheme val="minor"/>
      </rPr>
      <t xml:space="preserve"> Excel 2013</t>
    </r>
    <r>
      <rPr>
        <sz val="11"/>
        <color theme="1"/>
        <rFont val="Calibri"/>
        <family val="2"/>
        <scheme val="minor"/>
      </rPr>
      <t xml:space="preserve">, please click on the </t>
    </r>
    <r>
      <rPr>
        <b/>
        <sz val="11"/>
        <color theme="1"/>
        <rFont val="Calibri"/>
        <family val="2"/>
        <scheme val="minor"/>
      </rPr>
      <t>Developer</t>
    </r>
    <r>
      <rPr>
        <sz val="11"/>
        <color theme="1"/>
        <rFont val="Calibri"/>
        <family val="2"/>
        <scheme val="minor"/>
      </rPr>
      <t xml:space="preserve"> tab on the top bar, and go to the </t>
    </r>
    <r>
      <rPr>
        <b/>
        <sz val="11"/>
        <color theme="1"/>
        <rFont val="Calibri"/>
        <family val="2"/>
        <scheme val="minor"/>
      </rPr>
      <t>Code</t>
    </r>
    <r>
      <rPr>
        <sz val="11"/>
        <color theme="1"/>
        <rFont val="Calibri"/>
        <family val="2"/>
        <scheme val="minor"/>
      </rPr>
      <t xml:space="preserve"> section (on the left-hand side) then to </t>
    </r>
    <r>
      <rPr>
        <b/>
        <sz val="11"/>
        <color theme="1"/>
        <rFont val="Calibri"/>
        <family val="2"/>
        <scheme val="minor"/>
      </rPr>
      <t>Macro Security</t>
    </r>
    <r>
      <rPr>
        <sz val="11"/>
        <color theme="1"/>
        <rFont val="Calibri"/>
        <family val="2"/>
        <scheme val="minor"/>
      </rPr>
      <t xml:space="preserve">.  In older Excel versions,  please click on the </t>
    </r>
    <r>
      <rPr>
        <b/>
        <sz val="11"/>
        <color theme="1"/>
        <rFont val="Calibri"/>
        <family val="2"/>
        <scheme val="minor"/>
      </rPr>
      <t>Options</t>
    </r>
    <r>
      <rPr>
        <sz val="11"/>
        <color theme="1"/>
        <rFont val="Calibri"/>
        <family val="2"/>
        <scheme val="minor"/>
      </rPr>
      <t xml:space="preserve"> button in the top left of the top menu bar of the workbook. In the dialogue box which opens click on </t>
    </r>
    <r>
      <rPr>
        <b/>
        <sz val="11"/>
        <color theme="1"/>
        <rFont val="Calibri"/>
        <family val="2"/>
        <scheme val="minor"/>
      </rPr>
      <t>enable macro</t>
    </r>
    <r>
      <rPr>
        <sz val="11"/>
        <color theme="1"/>
        <rFont val="Calibri"/>
        <family val="2"/>
        <scheme val="minor"/>
      </rPr>
      <t xml:space="preserve">s, ok. The spreadsheet should now be functional. </t>
    </r>
  </si>
  <si>
    <t>To be completed for patients aged 16 years or over who were admitted to hospital and had sustained (&gt;20 minutes) return of spontaneous circulation following an out-of-hospital cardiac arrest.
Exclusions: patients admitted to hospital following an OHCA and ROSC, but where the OHCA was due to trauma, drowning, drug overdose or poisoning.</t>
  </si>
  <si>
    <t>If YES, were the effects of sedation and temperature management excluded?</t>
  </si>
  <si>
    <t>https://www.cprguidelines.eu/assets/guidelines/RESUS-8905-Post-Resus-Care.pdf</t>
  </si>
  <si>
    <t>7c</t>
  </si>
  <si>
    <t>7d</t>
  </si>
  <si>
    <t>9b</t>
  </si>
  <si>
    <t>10a</t>
  </si>
  <si>
    <t>10bi</t>
  </si>
  <si>
    <t>10bii</t>
  </si>
  <si>
    <t>10ci</t>
  </si>
  <si>
    <t>10cii</t>
  </si>
  <si>
    <t>10di</t>
  </si>
  <si>
    <t>10dii</t>
  </si>
  <si>
    <t>10ei</t>
  </si>
  <si>
    <t>10eii</t>
  </si>
  <si>
    <t>7e</t>
  </si>
  <si>
    <t>If YES to 9a, was the potential for organ donation actively explored?</t>
  </si>
  <si>
    <r>
      <t xml:space="preserve">If YES to 10a, was an assessment made to identify whether the patient would benefit from </t>
    </r>
    <r>
      <rPr>
        <b/>
        <sz val="12"/>
        <color theme="1"/>
        <rFont val="Calibri"/>
        <family val="2"/>
        <scheme val="minor"/>
      </rPr>
      <t xml:space="preserve">physical </t>
    </r>
    <r>
      <rPr>
        <sz val="12"/>
        <color theme="1"/>
        <rFont val="Calibri"/>
        <family val="2"/>
        <scheme val="minor"/>
      </rPr>
      <t>rehabilitation before hospital discharge?</t>
    </r>
  </si>
  <si>
    <r>
      <t xml:space="preserve">If YES to 10a, was an assessment made to identify whether the patient would benefit from </t>
    </r>
    <r>
      <rPr>
        <b/>
        <sz val="12"/>
        <color theme="1"/>
        <rFont val="Calibri"/>
        <family val="2"/>
        <scheme val="minor"/>
      </rPr>
      <t xml:space="preserve">cardiac </t>
    </r>
    <r>
      <rPr>
        <sz val="12"/>
        <color theme="1"/>
        <rFont val="Calibri"/>
        <family val="2"/>
        <scheme val="minor"/>
      </rPr>
      <t>rehabilitation before hospital discharge?</t>
    </r>
  </si>
  <si>
    <r>
      <t xml:space="preserve">If YES to 10a, was an assessment made to identify whether the patient would benefit from </t>
    </r>
    <r>
      <rPr>
        <b/>
        <sz val="12"/>
        <color theme="1"/>
        <rFont val="Calibri"/>
        <family val="2"/>
        <scheme val="minor"/>
      </rPr>
      <t xml:space="preserve">neurological </t>
    </r>
    <r>
      <rPr>
        <sz val="12"/>
        <color theme="1"/>
        <rFont val="Calibri"/>
        <family val="2"/>
        <scheme val="minor"/>
      </rPr>
      <t>rehabilitation before hospital discharge?</t>
    </r>
  </si>
  <si>
    <r>
      <t xml:space="preserve">If YES to 10a, was an assessment made to identify whether the patient would benefit from </t>
    </r>
    <r>
      <rPr>
        <b/>
        <sz val="12"/>
        <color theme="1"/>
        <rFont val="Calibri"/>
        <family val="2"/>
        <scheme val="minor"/>
      </rPr>
      <t xml:space="preserve">psychological </t>
    </r>
    <r>
      <rPr>
        <sz val="12"/>
        <color theme="1"/>
        <rFont val="Calibri"/>
        <family val="2"/>
        <scheme val="minor"/>
      </rPr>
      <t>rehabilitation before hospital discharge?</t>
    </r>
  </si>
  <si>
    <t>Total score for 7a-7d (negative scoring if less than two methods were used)</t>
  </si>
  <si>
    <t>Was coronary intervention undertaken, in line with the European Society of Cardiology guidelines?</t>
  </si>
  <si>
    <t>If YES to 6a, which of the following methods were used to assess neurological prognosis? i) Clinical</t>
  </si>
  <si>
    <t>ii) Imaging</t>
  </si>
  <si>
    <t>iii) Neurophysiological assessment (including electroencephalogram, to exclude subclinical seizures and improve accuracy)</t>
  </si>
  <si>
    <t>iv) Biomarkers</t>
  </si>
  <si>
    <r>
      <t xml:space="preserve">Was the patient admitted to intensive care? </t>
    </r>
    <r>
      <rPr>
        <sz val="11"/>
        <color rgb="FFC00000"/>
        <rFont val="Calibri"/>
        <family val="2"/>
        <scheme val="minor"/>
      </rPr>
      <t>(if "Yes" or "ITU not required", the remaining questions in this section will be recorded as N/A)</t>
    </r>
  </si>
  <si>
    <t>Did the patient have a planned withdrawal of life sustaining treatment?</t>
  </si>
  <si>
    <r>
      <t xml:space="preserve">Patient 10
</t>
    </r>
    <r>
      <rPr>
        <i/>
        <sz val="12"/>
        <color theme="1"/>
        <rFont val="Calibri"/>
        <family val="2"/>
        <scheme val="minor"/>
      </rPr>
      <t>(this tool has been set up for up to 10 patients. If inserting details of more patients, add rows above this row so that the formulae below are not affected)</t>
    </r>
  </si>
  <si>
    <r>
      <t xml:space="preserve">Thank you for downloading the toolkit for </t>
    </r>
    <r>
      <rPr>
        <i/>
        <sz val="11"/>
        <color theme="1"/>
        <rFont val="Calibri"/>
        <family val="2"/>
        <scheme val="minor"/>
      </rPr>
      <t xml:space="preserve">''Time Matters". </t>
    </r>
    <r>
      <rPr>
        <sz val="11"/>
        <color theme="1"/>
        <rFont val="Calibri"/>
        <family val="2"/>
        <scheme val="minor"/>
      </rPr>
      <t>We hope you find this useful.  If you have any feedback, please email us at info@ncepod.org.uk Please could you advise your local audit department if you plan to undertake this audit.  It is important that they are made aware of it for the benefit of demonstrating Trust/Health Board activity and also so that they are in a position to support you and endorse the activity for your benefit.</t>
    </r>
  </si>
  <si>
    <r>
      <t xml:space="preserve">This data collection tool is made up of questions which can be used to assess how well your Trust/Health Board is meeting recommendations made in </t>
    </r>
    <r>
      <rPr>
        <i/>
        <sz val="11"/>
        <color theme="1"/>
        <rFont val="Calibri"/>
        <family val="2"/>
        <scheme val="minor"/>
      </rPr>
      <t>"Time Matters"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</si>
</sst>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1"/>
      <color theme="1"/>
      <name val="Calibri"/>
      <family val="2"/>
      <scheme val="minor"/>
    </font>
    <font>
      <sz val="11"/>
      <color rgb="FFFF0000"/>
      <name val="Calibri"/>
      <family val="2"/>
      <scheme val="minor"/>
    </font>
    <font>
      <b/>
      <sz val="11"/>
      <color theme="1"/>
      <name val="Calibri"/>
      <family val="2"/>
      <scheme val="minor"/>
    </font>
    <font>
      <b/>
      <sz val="14"/>
      <color theme="1"/>
      <name val="Calibri"/>
      <family val="2"/>
      <scheme val="minor"/>
    </font>
    <font>
      <i/>
      <sz val="11"/>
      <color theme="1"/>
      <name val="Calibri"/>
      <family val="2"/>
      <scheme val="minor"/>
    </font>
    <font>
      <u/>
      <sz val="11"/>
      <color theme="10"/>
      <name val="Calibri"/>
      <family val="2"/>
    </font>
    <font>
      <b/>
      <sz val="11"/>
      <name val="Calibri"/>
      <family val="2"/>
      <scheme val="minor"/>
    </font>
    <font>
      <b/>
      <sz val="11"/>
      <color theme="5"/>
      <name val="Calibri"/>
      <family val="2"/>
      <scheme val="minor"/>
    </font>
    <font>
      <b/>
      <sz val="11"/>
      <color theme="9"/>
      <name val="Calibri"/>
      <family val="2"/>
      <scheme val="minor"/>
    </font>
    <font>
      <b/>
      <sz val="11"/>
      <color rgb="FFFF0000"/>
      <name val="Calibri"/>
      <family val="2"/>
      <scheme val="minor"/>
    </font>
    <font>
      <b/>
      <sz val="12"/>
      <color theme="1"/>
      <name val="Calibri"/>
      <family val="2"/>
      <scheme val="minor"/>
    </font>
    <font>
      <sz val="12"/>
      <color theme="1"/>
      <name val="Calibri"/>
      <family val="2"/>
      <scheme val="minor"/>
    </font>
    <font>
      <sz val="12"/>
      <color rgb="FFFF0000"/>
      <name val="Calibri"/>
      <family val="2"/>
      <scheme val="minor"/>
    </font>
    <font>
      <b/>
      <sz val="12"/>
      <name val="Calibri"/>
      <family val="2"/>
      <scheme val="minor"/>
    </font>
    <font>
      <sz val="12"/>
      <name val="Calibri"/>
      <family val="2"/>
      <scheme val="minor"/>
    </font>
    <font>
      <i/>
      <sz val="12"/>
      <color theme="1"/>
      <name val="Calibri"/>
      <family val="2"/>
      <scheme val="minor"/>
    </font>
    <font>
      <b/>
      <sz val="12"/>
      <color rgb="FFFF0000"/>
      <name val="Calibri"/>
      <family val="2"/>
      <scheme val="minor"/>
    </font>
    <font>
      <sz val="11"/>
      <name val="Calibri"/>
      <family val="2"/>
      <scheme val="minor"/>
    </font>
    <font>
      <b/>
      <sz val="12"/>
      <color rgb="FFC00000"/>
      <name val="Calibri"/>
      <family val="2"/>
      <scheme val="minor"/>
    </font>
    <font>
      <sz val="11"/>
      <color rgb="FF000000"/>
      <name val="Calibri"/>
      <family val="2"/>
      <scheme val="minor"/>
    </font>
    <font>
      <b/>
      <sz val="14"/>
      <color rgb="FFC00000"/>
      <name val="Calibri"/>
      <family val="2"/>
      <scheme val="minor"/>
    </font>
    <font>
      <sz val="11"/>
      <color rgb="FFC00000"/>
      <name val="Calibri"/>
      <family val="2"/>
      <scheme val="minor"/>
    </font>
    <font>
      <b/>
      <sz val="11"/>
      <color rgb="FFC00000"/>
      <name val="Calibri"/>
      <family val="2"/>
      <scheme val="minor"/>
    </font>
    <font>
      <b/>
      <sz val="14"/>
      <name val="Calibri"/>
      <family val="2"/>
      <scheme val="minor"/>
    </font>
    <font>
      <sz val="12"/>
      <color rgb="FFC00000"/>
      <name val="Calibri"/>
      <family val="2"/>
      <scheme val="minor"/>
    </font>
    <font>
      <vertAlign val="superscript"/>
      <sz val="12"/>
      <color theme="1"/>
      <name val="Calibri"/>
      <family val="2"/>
      <scheme val="minor"/>
    </font>
    <font>
      <sz val="12"/>
      <color theme="1"/>
      <name val="Calibri"/>
      <family val="2"/>
    </font>
    <font>
      <b/>
      <i/>
      <sz val="12"/>
      <color theme="1"/>
      <name val="Calibri"/>
      <family val="2"/>
      <scheme val="minor"/>
    </font>
    <font>
      <b/>
      <i/>
      <sz val="11"/>
      <color theme="1"/>
      <name val="Calibri"/>
      <family val="2"/>
      <scheme val="minor"/>
    </font>
    <font>
      <u/>
      <sz val="11"/>
      <color rgb="FF0070C0"/>
      <name val="Calibri"/>
      <family val="2"/>
    </font>
    <font>
      <sz val="12"/>
      <color theme="0" tint="-0.14999847407452621"/>
      <name val="Calibri"/>
      <family val="2"/>
      <scheme val="minor"/>
    </font>
    <font>
      <sz val="12"/>
      <color rgb="FF202124"/>
      <name val="Calibri"/>
      <family val="2"/>
      <scheme val="minor"/>
    </font>
    <font>
      <sz val="12"/>
      <color theme="0"/>
      <name val="Calibri"/>
      <family val="2"/>
      <scheme val="minor"/>
    </font>
    <font>
      <u/>
      <sz val="11"/>
      <color theme="8" tint="-0.249977111117893"/>
      <name val="Calibri"/>
      <family val="2"/>
    </font>
  </fonts>
  <fills count="6">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0" tint="-0.34998626667073579"/>
        <bgColor indexed="64"/>
      </patternFill>
    </fill>
    <fill>
      <patternFill patternType="solid">
        <fgColor theme="0" tint="-0.249977111117893"/>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auto="1"/>
      </left>
      <right style="thin">
        <color indexed="64"/>
      </right>
      <top/>
      <bottom/>
      <diagonal/>
    </border>
    <border>
      <left/>
      <right style="thin">
        <color indexed="64"/>
      </right>
      <top/>
      <bottom style="thin">
        <color indexed="64"/>
      </bottom>
      <diagonal/>
    </border>
    <border>
      <left/>
      <right/>
      <top/>
      <bottom style="thin">
        <color indexed="64"/>
      </bottom>
      <diagonal/>
    </border>
    <border>
      <left/>
      <right style="thin">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medium">
        <color indexed="64"/>
      </right>
      <top style="thin">
        <color indexed="64"/>
      </top>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s>
  <cellStyleXfs count="2">
    <xf numFmtId="0" fontId="0" fillId="0" borderId="0"/>
    <xf numFmtId="0" fontId="5" fillId="0" borderId="0" applyNumberFormat="0" applyFill="0" applyBorder="0" applyAlignment="0" applyProtection="0">
      <alignment vertical="top"/>
      <protection locked="0"/>
    </xf>
  </cellStyleXfs>
  <cellXfs count="203">
    <xf numFmtId="0" fontId="0" fillId="0" borderId="0" xfId="0"/>
    <xf numFmtId="0" fontId="0" fillId="2" borderId="0" xfId="0" applyFill="1"/>
    <xf numFmtId="0" fontId="0" fillId="0" borderId="0" xfId="0" applyFont="1" applyFill="1" applyAlignment="1">
      <alignment horizontal="left" vertical="top" wrapText="1"/>
    </xf>
    <xf numFmtId="0" fontId="0" fillId="0" borderId="0" xfId="0" applyAlignment="1">
      <alignment horizontal="center"/>
    </xf>
    <xf numFmtId="0" fontId="0" fillId="3" borderId="1" xfId="0" applyFill="1" applyBorder="1" applyAlignment="1">
      <alignment horizontal="center"/>
    </xf>
    <xf numFmtId="0" fontId="0" fillId="2" borderId="0" xfId="0" applyFill="1" applyAlignment="1">
      <alignment horizontal="center"/>
    </xf>
    <xf numFmtId="0" fontId="2" fillId="0" borderId="0" xfId="0" applyFont="1" applyFill="1" applyAlignment="1">
      <alignment horizontal="left" vertical="top" wrapText="1"/>
    </xf>
    <xf numFmtId="1" fontId="8" fillId="2" borderId="1" xfId="0" applyNumberFormat="1" applyFont="1" applyFill="1" applyBorder="1"/>
    <xf numFmtId="1" fontId="7" fillId="2" borderId="1" xfId="0" applyNumberFormat="1" applyFont="1" applyFill="1" applyBorder="1" applyAlignment="1">
      <alignment horizontal="right"/>
    </xf>
    <xf numFmtId="0" fontId="9" fillId="0" borderId="6" xfId="0" applyFont="1" applyBorder="1" applyAlignment="1">
      <alignment horizontal="right"/>
    </xf>
    <xf numFmtId="0" fontId="11" fillId="0" borderId="0" xfId="0" applyFont="1" applyAlignment="1">
      <alignment horizontal="center" vertical="top" wrapText="1"/>
    </xf>
    <xf numFmtId="0" fontId="14" fillId="2" borderId="1" xfId="0" applyFont="1" applyFill="1" applyBorder="1" applyAlignment="1">
      <alignment horizontal="left" vertical="top" wrapText="1"/>
    </xf>
    <xf numFmtId="0" fontId="14" fillId="2" borderId="0" xfId="0" applyFont="1" applyFill="1" applyAlignment="1">
      <alignment horizontal="left" vertical="top" wrapText="1"/>
    </xf>
    <xf numFmtId="0" fontId="11" fillId="0" borderId="0" xfId="0" applyFont="1" applyBorder="1" applyAlignment="1">
      <alignment horizontal="center" vertical="top" wrapText="1"/>
    </xf>
    <xf numFmtId="0" fontId="11" fillId="0" borderId="0" xfId="0" applyFont="1" applyAlignment="1">
      <alignment horizontal="left" vertical="top" wrapText="1"/>
    </xf>
    <xf numFmtId="1" fontId="11" fillId="0" borderId="0" xfId="0" applyNumberFormat="1" applyFont="1" applyAlignment="1">
      <alignment horizontal="left" vertical="top" wrapText="1"/>
    </xf>
    <xf numFmtId="0" fontId="11" fillId="0" borderId="0" xfId="0" applyFont="1" applyFill="1" applyAlignment="1">
      <alignment horizontal="left" vertical="top" wrapText="1"/>
    </xf>
    <xf numFmtId="0" fontId="11" fillId="4" borderId="1" xfId="0" applyFont="1" applyFill="1" applyBorder="1" applyAlignment="1">
      <alignment horizontal="center" vertical="top" wrapText="1"/>
    </xf>
    <xf numFmtId="0" fontId="0" fillId="0" borderId="0" xfId="0" applyBorder="1"/>
    <xf numFmtId="0" fontId="0" fillId="0" borderId="0" xfId="0" applyFill="1" applyBorder="1" applyAlignment="1">
      <alignment horizontal="left"/>
    </xf>
    <xf numFmtId="0" fontId="17" fillId="0" borderId="0" xfId="0" applyFont="1"/>
    <xf numFmtId="0" fontId="1" fillId="0" borderId="0" xfId="0" applyFont="1"/>
    <xf numFmtId="0" fontId="12" fillId="2" borderId="1" xfId="0" applyFont="1" applyFill="1" applyBorder="1" applyAlignment="1">
      <alignment horizontal="left" vertical="top" wrapText="1"/>
    </xf>
    <xf numFmtId="0" fontId="14" fillId="2" borderId="2" xfId="0" applyFont="1" applyFill="1" applyBorder="1" applyAlignment="1">
      <alignment horizontal="left" vertical="top" wrapText="1"/>
    </xf>
    <xf numFmtId="0" fontId="16" fillId="2" borderId="0" xfId="0" applyFont="1" applyFill="1" applyAlignment="1">
      <alignment horizontal="left" vertical="top" wrapText="1"/>
    </xf>
    <xf numFmtId="0" fontId="13" fillId="2" borderId="3" xfId="0" applyFont="1" applyFill="1" applyBorder="1" applyAlignment="1">
      <alignment horizontal="left" vertical="top" wrapText="1"/>
    </xf>
    <xf numFmtId="0" fontId="14" fillId="2" borderId="3" xfId="0" applyFont="1" applyFill="1" applyBorder="1" applyAlignment="1">
      <alignment horizontal="left" vertical="top" wrapText="1"/>
    </xf>
    <xf numFmtId="0" fontId="10" fillId="2" borderId="9" xfId="0" applyFont="1" applyFill="1" applyBorder="1" applyAlignment="1">
      <alignment horizontal="left" vertical="top" wrapText="1"/>
    </xf>
    <xf numFmtId="0" fontId="11" fillId="2" borderId="2" xfId="0" applyFont="1" applyFill="1" applyBorder="1" applyAlignment="1">
      <alignment horizontal="center" vertical="top" wrapText="1"/>
    </xf>
    <xf numFmtId="0" fontId="11" fillId="2" borderId="10" xfId="0" applyFont="1" applyFill="1" applyBorder="1" applyAlignment="1">
      <alignment horizontal="center" vertical="top" wrapText="1"/>
    </xf>
    <xf numFmtId="0" fontId="11" fillId="2" borderId="7" xfId="0" applyFont="1" applyFill="1" applyBorder="1" applyAlignment="1">
      <alignment horizontal="center" vertical="top" wrapText="1"/>
    </xf>
    <xf numFmtId="0" fontId="11" fillId="0" borderId="0" xfId="0" applyFont="1" applyBorder="1" applyAlignment="1">
      <alignment horizontal="left" vertical="top" wrapText="1"/>
    </xf>
    <xf numFmtId="1" fontId="13" fillId="0" borderId="1" xfId="0" applyNumberFormat="1" applyFont="1" applyFill="1" applyBorder="1" applyAlignment="1">
      <alignment horizontal="left" vertical="top" wrapText="1"/>
    </xf>
    <xf numFmtId="0" fontId="11" fillId="4" borderId="0" xfId="0" applyFont="1" applyFill="1" applyAlignment="1">
      <alignment horizontal="center" vertical="top" wrapText="1"/>
    </xf>
    <xf numFmtId="1" fontId="14" fillId="0" borderId="1" xfId="0" applyNumberFormat="1" applyFont="1" applyFill="1" applyBorder="1" applyAlignment="1">
      <alignment horizontal="left" vertical="top" wrapText="1"/>
    </xf>
    <xf numFmtId="0" fontId="11" fillId="0" borderId="0" xfId="0" applyFont="1" applyFill="1" applyAlignment="1">
      <alignment horizontal="center" vertical="top" wrapText="1"/>
    </xf>
    <xf numFmtId="0" fontId="11" fillId="2" borderId="0" xfId="0" applyFont="1" applyFill="1" applyAlignment="1">
      <alignment horizontal="left" vertical="top" wrapText="1"/>
    </xf>
    <xf numFmtId="0" fontId="14" fillId="0" borderId="0" xfId="0" applyFont="1" applyAlignment="1">
      <alignment horizontal="center" vertical="top" wrapText="1"/>
    </xf>
    <xf numFmtId="0" fontId="14" fillId="0" borderId="0" xfId="0" applyFont="1" applyBorder="1" applyAlignment="1">
      <alignment horizontal="center" vertical="top" wrapText="1"/>
    </xf>
    <xf numFmtId="1" fontId="6" fillId="0" borderId="1" xfId="0" applyNumberFormat="1" applyFont="1" applyFill="1" applyBorder="1" applyAlignment="1">
      <alignment horizontal="center"/>
    </xf>
    <xf numFmtId="0" fontId="10" fillId="0" borderId="1" xfId="0" applyFont="1" applyFill="1" applyBorder="1" applyAlignment="1">
      <alignment horizontal="left" vertical="top" wrapText="1"/>
    </xf>
    <xf numFmtId="0" fontId="10" fillId="4" borderId="0" xfId="0" applyFont="1" applyFill="1" applyAlignment="1">
      <alignment horizontal="center" vertical="top" wrapText="1"/>
    </xf>
    <xf numFmtId="0" fontId="10" fillId="0" borderId="0" xfId="0" applyFont="1" applyAlignment="1">
      <alignment horizontal="left" vertical="top" wrapText="1"/>
    </xf>
    <xf numFmtId="0" fontId="0" fillId="0" borderId="0" xfId="0" applyAlignment="1">
      <alignment vertical="top" wrapText="1"/>
    </xf>
    <xf numFmtId="0" fontId="0" fillId="0" borderId="0" xfId="0" applyAlignment="1">
      <alignment vertical="top" wrapText="1"/>
    </xf>
    <xf numFmtId="0" fontId="1" fillId="0" borderId="0" xfId="0" applyFont="1" applyAlignment="1">
      <alignment vertical="top" wrapText="1"/>
    </xf>
    <xf numFmtId="0" fontId="12" fillId="2" borderId="1" xfId="0" applyFont="1" applyFill="1" applyBorder="1" applyAlignment="1">
      <alignment vertical="top" wrapText="1"/>
    </xf>
    <xf numFmtId="0" fontId="11" fillId="0" borderId="1" xfId="0" applyFont="1" applyFill="1" applyBorder="1" applyAlignment="1">
      <alignment vertical="top" wrapText="1"/>
    </xf>
    <xf numFmtId="0" fontId="12" fillId="0" borderId="0" xfId="0" applyFont="1" applyAlignment="1">
      <alignment vertical="top" wrapText="1"/>
    </xf>
    <xf numFmtId="0" fontId="10" fillId="0" borderId="0" xfId="0" applyFont="1" applyAlignment="1">
      <alignment horizontal="center" vertical="center" wrapText="1"/>
    </xf>
    <xf numFmtId="0" fontId="13" fillId="0" borderId="0" xfId="0" applyFont="1" applyAlignment="1">
      <alignment horizontal="center" vertical="center" wrapText="1"/>
    </xf>
    <xf numFmtId="1" fontId="11" fillId="0" borderId="0" xfId="0" applyNumberFormat="1" applyFont="1" applyAlignment="1">
      <alignment horizontal="center" vertical="center" wrapText="1"/>
    </xf>
    <xf numFmtId="1" fontId="11" fillId="0" borderId="0" xfId="0" applyNumberFormat="1" applyFont="1" applyFill="1" applyAlignment="1">
      <alignment horizontal="center" vertical="center" wrapText="1"/>
    </xf>
    <xf numFmtId="1" fontId="14" fillId="0" borderId="0" xfId="0" applyNumberFormat="1" applyFont="1" applyAlignment="1">
      <alignment horizontal="center" vertical="center" wrapText="1"/>
    </xf>
    <xf numFmtId="0" fontId="11" fillId="0" borderId="0" xfId="0" applyFont="1" applyAlignment="1">
      <alignment horizontal="center" vertical="center" wrapText="1"/>
    </xf>
    <xf numFmtId="0" fontId="11" fillId="0" borderId="0" xfId="0" applyFont="1" applyFill="1" applyAlignment="1">
      <alignment horizontal="center" vertical="center" wrapText="1"/>
    </xf>
    <xf numFmtId="0" fontId="14" fillId="0" borderId="0" xfId="0" applyFont="1" applyAlignment="1">
      <alignment horizontal="center" vertical="center" wrapText="1"/>
    </xf>
    <xf numFmtId="0" fontId="0" fillId="0" borderId="0" xfId="0" applyAlignment="1">
      <alignment vertical="top" wrapText="1"/>
    </xf>
    <xf numFmtId="0" fontId="11" fillId="0" borderId="7" xfId="0" applyFont="1" applyFill="1" applyBorder="1" applyAlignment="1">
      <alignment horizontal="center" vertical="top" wrapText="1"/>
    </xf>
    <xf numFmtId="0" fontId="11" fillId="0" borderId="0" xfId="0" applyFont="1" applyAlignment="1">
      <alignment horizontal="center" vertical="center"/>
    </xf>
    <xf numFmtId="0" fontId="0" fillId="0" borderId="0" xfId="0" applyAlignment="1">
      <alignment vertical="top" wrapText="1"/>
    </xf>
    <xf numFmtId="0" fontId="9" fillId="0" borderId="0" xfId="0" applyFont="1" applyBorder="1"/>
    <xf numFmtId="0" fontId="9" fillId="0" borderId="0" xfId="0" applyFont="1" applyBorder="1" applyAlignment="1">
      <alignment horizontal="right"/>
    </xf>
    <xf numFmtId="0" fontId="1" fillId="0" borderId="0" xfId="0" applyFont="1" applyAlignment="1">
      <alignment horizontal="center"/>
    </xf>
    <xf numFmtId="1" fontId="0" fillId="3" borderId="1" xfId="0" applyNumberFormat="1" applyFill="1" applyBorder="1" applyAlignment="1">
      <alignment horizontal="center"/>
    </xf>
    <xf numFmtId="0" fontId="10" fillId="0" borderId="0" xfId="0" applyFont="1" applyFill="1" applyBorder="1" applyAlignment="1">
      <alignment horizontal="left" vertical="top" wrapText="1"/>
    </xf>
    <xf numFmtId="0" fontId="9" fillId="0" borderId="0" xfId="0" applyFont="1" applyAlignment="1">
      <alignment horizontal="center"/>
    </xf>
    <xf numFmtId="0" fontId="21" fillId="2" borderId="0" xfId="0" applyFont="1" applyFill="1"/>
    <xf numFmtId="0" fontId="22" fillId="2" borderId="0" xfId="0" applyFont="1" applyFill="1"/>
    <xf numFmtId="0" fontId="10" fillId="0" borderId="0" xfId="0" applyFont="1" applyFill="1" applyAlignment="1">
      <alignment horizontal="center" vertical="center" wrapText="1"/>
    </xf>
    <xf numFmtId="0" fontId="14" fillId="2" borderId="0" xfId="0" applyFont="1" applyFill="1" applyAlignment="1">
      <alignment horizontal="center" vertical="top" wrapText="1"/>
    </xf>
    <xf numFmtId="0" fontId="13" fillId="2" borderId="3" xfId="0" applyFont="1" applyFill="1" applyBorder="1" applyAlignment="1">
      <alignment horizontal="center" vertical="top" wrapText="1"/>
    </xf>
    <xf numFmtId="0" fontId="11" fillId="0" borderId="1" xfId="0" applyFont="1" applyBorder="1" applyAlignment="1">
      <alignment horizontal="center" vertical="top" wrapText="1"/>
    </xf>
    <xf numFmtId="0" fontId="11" fillId="2" borderId="1" xfId="0" applyFont="1" applyFill="1" applyBorder="1" applyAlignment="1">
      <alignment horizontal="center" vertical="top" wrapText="1"/>
    </xf>
    <xf numFmtId="0" fontId="14" fillId="2" borderId="1" xfId="0" applyFont="1" applyFill="1" applyBorder="1" applyAlignment="1">
      <alignment horizontal="center" vertical="top" wrapText="1"/>
    </xf>
    <xf numFmtId="0" fontId="11" fillId="4" borderId="5" xfId="0" applyFont="1" applyFill="1" applyBorder="1" applyAlignment="1">
      <alignment horizontal="center" vertical="top" wrapText="1"/>
    </xf>
    <xf numFmtId="0" fontId="11" fillId="0" borderId="0" xfId="0" applyFont="1" applyFill="1" applyBorder="1" applyAlignment="1">
      <alignment horizontal="center" vertical="top" wrapText="1"/>
    </xf>
    <xf numFmtId="0" fontId="11" fillId="0" borderId="0" xfId="0" applyFont="1" applyAlignment="1">
      <alignment vertical="top" wrapText="1"/>
    </xf>
    <xf numFmtId="0" fontId="18" fillId="0" borderId="13" xfId="0" applyFont="1" applyBorder="1" applyAlignment="1">
      <alignment horizontal="left"/>
    </xf>
    <xf numFmtId="0" fontId="0" fillId="2" borderId="0" xfId="0" applyFill="1" applyAlignment="1">
      <alignment vertical="top"/>
    </xf>
    <xf numFmtId="0" fontId="0" fillId="2" borderId="0" xfId="0" applyFill="1" applyAlignment="1" applyProtection="1">
      <alignment vertical="top"/>
      <protection locked="0"/>
    </xf>
    <xf numFmtId="0" fontId="23" fillId="2" borderId="0" xfId="0" applyFont="1" applyFill="1" applyAlignment="1" applyProtection="1">
      <alignment horizontal="center" vertical="top"/>
      <protection locked="0"/>
    </xf>
    <xf numFmtId="0" fontId="11" fillId="0" borderId="16" xfId="0" applyFont="1" applyFill="1" applyBorder="1" applyAlignment="1">
      <alignment horizontal="center" vertical="top" wrapText="1"/>
    </xf>
    <xf numFmtId="0" fontId="11" fillId="0" borderId="14" xfId="0" applyFont="1" applyFill="1" applyBorder="1" applyAlignment="1">
      <alignment horizontal="center" vertical="top" wrapText="1"/>
    </xf>
    <xf numFmtId="0" fontId="11" fillId="0" borderId="17" xfId="0" applyFont="1" applyFill="1" applyBorder="1" applyAlignment="1">
      <alignment horizontal="center" vertical="top" wrapText="1"/>
    </xf>
    <xf numFmtId="0" fontId="11" fillId="0" borderId="18" xfId="0" applyFont="1" applyFill="1" applyBorder="1" applyAlignment="1">
      <alignment horizontal="center" vertical="top" wrapText="1"/>
    </xf>
    <xf numFmtId="0" fontId="19" fillId="0" borderId="0" xfId="0" applyFont="1" applyAlignment="1">
      <alignment vertical="center"/>
    </xf>
    <xf numFmtId="0" fontId="0" fillId="0" borderId="0" xfId="0" applyAlignment="1">
      <alignment vertical="top" wrapText="1"/>
    </xf>
    <xf numFmtId="0" fontId="18" fillId="0" borderId="13" xfId="0" applyFont="1" applyBorder="1" applyAlignment="1">
      <alignment horizontal="left" vertical="top" wrapText="1"/>
    </xf>
    <xf numFmtId="0" fontId="5" fillId="2" borderId="0" xfId="1" applyFill="1" applyAlignment="1" applyProtection="1">
      <alignment vertical="top"/>
    </xf>
    <xf numFmtId="0" fontId="11" fillId="2" borderId="19" xfId="0" applyFont="1" applyFill="1" applyBorder="1" applyAlignment="1">
      <alignment horizontal="center" vertical="top" wrapText="1"/>
    </xf>
    <xf numFmtId="0" fontId="10" fillId="0" borderId="11" xfId="0" applyFont="1" applyBorder="1" applyAlignment="1">
      <alignment horizontal="center" vertical="top" wrapText="1"/>
    </xf>
    <xf numFmtId="0" fontId="14" fillId="0" borderId="0" xfId="0" applyFont="1" applyFill="1" applyAlignment="1">
      <alignment horizontal="center" vertical="top" wrapText="1"/>
    </xf>
    <xf numFmtId="0" fontId="14" fillId="0" borderId="0" xfId="0" applyFont="1" applyAlignment="1">
      <alignment vertical="top" wrapText="1"/>
    </xf>
    <xf numFmtId="20" fontId="11" fillId="0" borderId="0" xfId="0" applyNumberFormat="1" applyFont="1" applyAlignment="1">
      <alignment horizontal="center" vertical="top" wrapText="1"/>
    </xf>
    <xf numFmtId="14" fontId="11" fillId="0" borderId="0" xfId="0" applyNumberFormat="1" applyFont="1" applyAlignment="1">
      <alignment horizontal="center" vertical="top" wrapText="1"/>
    </xf>
    <xf numFmtId="0" fontId="0" fillId="0" borderId="1" xfId="0" applyBorder="1" applyAlignment="1">
      <alignment vertical="top" wrapText="1"/>
    </xf>
    <xf numFmtId="0" fontId="14" fillId="0" borderId="1" xfId="0" applyFont="1" applyFill="1" applyBorder="1" applyAlignment="1">
      <alignment vertical="top" wrapText="1"/>
    </xf>
    <xf numFmtId="0" fontId="0" fillId="0" borderId="12" xfId="0" applyBorder="1" applyAlignment="1">
      <alignment horizontal="center" vertical="top" wrapText="1"/>
    </xf>
    <xf numFmtId="0" fontId="11" fillId="0" borderId="1" xfId="0" applyFont="1" applyBorder="1" applyAlignment="1">
      <alignment vertical="top" wrapText="1"/>
    </xf>
    <xf numFmtId="0" fontId="0" fillId="0" borderId="11" xfId="0" applyBorder="1" applyAlignment="1">
      <alignment horizontal="center" vertical="top" wrapText="1"/>
    </xf>
    <xf numFmtId="0" fontId="11" fillId="0" borderId="7" xfId="0" applyFont="1" applyBorder="1" applyAlignment="1">
      <alignment horizontal="center" vertical="top" wrapText="1"/>
    </xf>
    <xf numFmtId="0" fontId="11" fillId="4" borderId="7" xfId="0" applyFont="1" applyFill="1" applyBorder="1" applyAlignment="1">
      <alignment horizontal="center" vertical="top" wrapText="1"/>
    </xf>
    <xf numFmtId="0" fontId="11" fillId="0" borderId="1" xfId="0" applyFont="1" applyBorder="1" applyAlignment="1">
      <alignment horizontal="left" vertical="top" wrapText="1"/>
    </xf>
    <xf numFmtId="0" fontId="3" fillId="0" borderId="0" xfId="0" applyFont="1" applyFill="1" applyBorder="1" applyAlignment="1">
      <alignment horizontal="center" vertical="top" wrapText="1"/>
    </xf>
    <xf numFmtId="0" fontId="0" fillId="0" borderId="0" xfId="0" applyBorder="1" applyAlignment="1">
      <alignment horizontal="center" vertical="top" wrapText="1"/>
    </xf>
    <xf numFmtId="0" fontId="11" fillId="0" borderId="13" xfId="0" applyFont="1" applyBorder="1" applyAlignment="1">
      <alignment vertical="top" wrapText="1"/>
    </xf>
    <xf numFmtId="0" fontId="11" fillId="0" borderId="20" xfId="0" applyFont="1" applyBorder="1" applyAlignment="1">
      <alignment vertical="top" wrapText="1"/>
    </xf>
    <xf numFmtId="0" fontId="5" fillId="0" borderId="0" xfId="1" applyAlignment="1" applyProtection="1">
      <alignment vertical="top" wrapText="1"/>
    </xf>
    <xf numFmtId="0" fontId="27" fillId="0" borderId="0" xfId="0" applyFont="1" applyAlignment="1">
      <alignment vertical="top" wrapText="1"/>
    </xf>
    <xf numFmtId="0" fontId="11" fillId="0" borderId="3" xfId="0" applyFont="1" applyBorder="1" applyAlignment="1">
      <alignment vertical="top" wrapText="1"/>
    </xf>
    <xf numFmtId="0" fontId="11" fillId="0" borderId="3" xfId="0" applyFont="1" applyBorder="1" applyAlignment="1">
      <alignment horizontal="left" vertical="top" wrapText="1"/>
    </xf>
    <xf numFmtId="0" fontId="29" fillId="0" borderId="21" xfId="1" applyFont="1" applyBorder="1" applyAlignment="1" applyProtection="1">
      <alignment vertical="top" wrapText="1"/>
    </xf>
    <xf numFmtId="0" fontId="11" fillId="0" borderId="20" xfId="0" applyFont="1" applyBorder="1" applyAlignment="1">
      <alignment horizontal="left" vertical="top" wrapText="1"/>
    </xf>
    <xf numFmtId="0" fontId="2" fillId="0" borderId="1" xfId="0" applyFont="1" applyFill="1" applyBorder="1" applyAlignment="1">
      <alignment horizontal="center" vertical="top" wrapText="1"/>
    </xf>
    <xf numFmtId="0" fontId="2" fillId="0" borderId="22" xfId="0" applyFont="1" applyFill="1" applyBorder="1" applyAlignment="1">
      <alignment horizontal="center" vertical="top" wrapText="1"/>
    </xf>
    <xf numFmtId="0" fontId="2" fillId="0" borderId="23" xfId="0" applyFont="1" applyFill="1" applyBorder="1" applyAlignment="1">
      <alignment horizontal="center" vertical="top" wrapText="1"/>
    </xf>
    <xf numFmtId="0" fontId="2" fillId="0" borderId="20" xfId="0" applyFont="1" applyFill="1" applyBorder="1" applyAlignment="1">
      <alignment horizontal="center" vertical="top" wrapText="1"/>
    </xf>
    <xf numFmtId="0" fontId="2" fillId="0" borderId="21" xfId="0" applyFont="1" applyFill="1" applyBorder="1" applyAlignment="1">
      <alignment horizontal="center" vertical="top" wrapText="1"/>
    </xf>
    <xf numFmtId="0" fontId="2" fillId="0" borderId="3" xfId="0" applyFont="1" applyFill="1" applyBorder="1" applyAlignment="1">
      <alignment horizontal="center" vertical="top" wrapText="1"/>
    </xf>
    <xf numFmtId="0" fontId="11" fillId="0" borderId="13" xfId="0" applyFont="1" applyBorder="1" applyAlignment="1">
      <alignment horizontal="center" vertical="top" wrapText="1"/>
    </xf>
    <xf numFmtId="0" fontId="10" fillId="0" borderId="24" xfId="0" applyFont="1" applyBorder="1" applyAlignment="1">
      <alignment horizontal="center" vertical="top" wrapText="1"/>
    </xf>
    <xf numFmtId="0" fontId="11" fillId="0" borderId="24" xfId="0" applyFont="1" applyBorder="1" applyAlignment="1">
      <alignment horizontal="center" vertical="top" wrapText="1"/>
    </xf>
    <xf numFmtId="0" fontId="11" fillId="2" borderId="14" xfId="0" applyFont="1" applyFill="1" applyBorder="1" applyAlignment="1">
      <alignment horizontal="center" vertical="top" wrapText="1"/>
    </xf>
    <xf numFmtId="0" fontId="26" fillId="0" borderId="1" xfId="0" applyFont="1" applyBorder="1" applyAlignment="1">
      <alignment vertical="top" wrapText="1"/>
    </xf>
    <xf numFmtId="0" fontId="14" fillId="2" borderId="0" xfId="0" applyFont="1" applyFill="1" applyBorder="1" applyAlignment="1">
      <alignment horizontal="left" vertical="top" wrapText="1"/>
    </xf>
    <xf numFmtId="0" fontId="11" fillId="0" borderId="0" xfId="0" applyFont="1" applyFill="1" applyBorder="1" applyAlignment="1">
      <alignment vertical="center"/>
    </xf>
    <xf numFmtId="0" fontId="14" fillId="2" borderId="0" xfId="0" applyFont="1" applyFill="1" applyBorder="1" applyAlignment="1">
      <alignment horizontal="center" vertical="top" wrapText="1"/>
    </xf>
    <xf numFmtId="0" fontId="30" fillId="0" borderId="0" xfId="0" applyFont="1" applyBorder="1" applyAlignment="1">
      <alignment horizontal="left" vertical="top" wrapText="1"/>
    </xf>
    <xf numFmtId="0" fontId="10" fillId="0" borderId="11" xfId="0" applyFont="1" applyBorder="1" applyAlignment="1">
      <alignment horizontal="center" vertical="top" wrapText="1"/>
    </xf>
    <xf numFmtId="0" fontId="22" fillId="0" borderId="13" xfId="0" applyFont="1" applyFill="1" applyBorder="1" applyAlignment="1">
      <alignment horizontal="center" vertical="top" wrapText="1"/>
    </xf>
    <xf numFmtId="0" fontId="31" fillId="0" borderId="0" xfId="0" applyFont="1" applyFill="1" applyAlignment="1">
      <alignment horizontal="center" vertical="center"/>
    </xf>
    <xf numFmtId="1" fontId="2" fillId="3" borderId="1" xfId="0" applyNumberFormat="1" applyFont="1" applyFill="1" applyBorder="1" applyAlignment="1">
      <alignment horizontal="center"/>
    </xf>
    <xf numFmtId="0" fontId="0" fillId="2" borderId="0" xfId="0" applyFill="1" applyAlignment="1" applyProtection="1">
      <alignment vertical="top" wrapText="1"/>
      <protection locked="0"/>
    </xf>
    <xf numFmtId="0" fontId="0" fillId="0" borderId="0" xfId="0" applyFill="1"/>
    <xf numFmtId="0" fontId="20" fillId="2" borderId="0" xfId="0" applyFont="1" applyFill="1" applyAlignment="1">
      <alignment vertical="top" wrapText="1"/>
    </xf>
    <xf numFmtId="0" fontId="2" fillId="2" borderId="0" xfId="0" applyFont="1" applyFill="1" applyAlignment="1">
      <alignment vertical="top" wrapText="1"/>
    </xf>
    <xf numFmtId="0" fontId="0" fillId="2" borderId="0" xfId="0" applyFill="1" applyAlignment="1">
      <alignment vertical="top" wrapText="1"/>
    </xf>
    <xf numFmtId="0" fontId="22" fillId="2" borderId="0" xfId="0" applyFont="1" applyFill="1" applyAlignment="1">
      <alignment vertical="top" wrapText="1"/>
    </xf>
    <xf numFmtId="0" fontId="2" fillId="2" borderId="0" xfId="0" applyFont="1" applyFill="1" applyAlignment="1" applyProtection="1">
      <alignment vertical="top" wrapText="1"/>
    </xf>
    <xf numFmtId="0" fontId="0" fillId="2" borderId="0" xfId="0" applyFill="1" applyAlignment="1" applyProtection="1">
      <alignment vertical="top" wrapText="1"/>
    </xf>
    <xf numFmtId="0" fontId="0" fillId="2" borderId="0" xfId="0" applyFont="1" applyFill="1" applyAlignment="1" applyProtection="1">
      <alignment vertical="top" wrapText="1"/>
    </xf>
    <xf numFmtId="0" fontId="22" fillId="2" borderId="0" xfId="0" applyFont="1" applyFill="1" applyAlignment="1" applyProtection="1">
      <alignment vertical="top" wrapText="1"/>
    </xf>
    <xf numFmtId="0" fontId="18" fillId="0" borderId="3" xfId="0" applyFont="1" applyBorder="1" applyAlignment="1">
      <alignment horizontal="left"/>
    </xf>
    <xf numFmtId="0" fontId="5" fillId="0" borderId="7" xfId="1" applyFill="1" applyBorder="1" applyAlignment="1" applyProtection="1">
      <alignment vertical="top" wrapText="1"/>
    </xf>
    <xf numFmtId="0" fontId="32" fillId="0" borderId="0" xfId="0" applyFont="1" applyFill="1" applyAlignment="1">
      <alignment horizontal="left" vertical="top" wrapText="1"/>
    </xf>
    <xf numFmtId="0" fontId="32" fillId="0" borderId="0" xfId="0" applyFont="1" applyFill="1" applyAlignment="1">
      <alignment horizontal="center" vertical="top" wrapText="1"/>
    </xf>
    <xf numFmtId="0" fontId="32" fillId="0" borderId="0" xfId="0" applyFont="1" applyFill="1" applyAlignment="1">
      <alignment horizontal="center" vertical="center" wrapText="1"/>
    </xf>
    <xf numFmtId="1" fontId="32" fillId="0" borderId="0" xfId="0" applyNumberFormat="1" applyFont="1" applyFill="1" applyAlignment="1">
      <alignment horizontal="left" vertical="top" wrapText="1"/>
    </xf>
    <xf numFmtId="1" fontId="32" fillId="0" borderId="0" xfId="0" applyNumberFormat="1" applyFont="1" applyFill="1" applyAlignment="1">
      <alignment horizontal="center" vertical="center" wrapText="1"/>
    </xf>
    <xf numFmtId="0" fontId="33" fillId="2" borderId="1" xfId="1" applyFont="1" applyFill="1" applyBorder="1" applyAlignment="1" applyProtection="1">
      <alignment vertical="top" wrapText="1"/>
    </xf>
    <xf numFmtId="0" fontId="13" fillId="0" borderId="0" xfId="0" applyFont="1" applyFill="1" applyAlignment="1">
      <alignment horizontal="center" vertical="center" wrapText="1"/>
    </xf>
    <xf numFmtId="0" fontId="32" fillId="2" borderId="0" xfId="0" applyFont="1" applyFill="1" applyAlignment="1">
      <alignment horizontal="left" vertical="top" wrapText="1"/>
    </xf>
    <xf numFmtId="0" fontId="32" fillId="0" borderId="0" xfId="0" applyFont="1" applyAlignment="1">
      <alignment horizontal="center" vertical="top" wrapText="1"/>
    </xf>
    <xf numFmtId="0" fontId="32" fillId="0" borderId="0" xfId="0" applyFont="1" applyAlignment="1">
      <alignment vertical="top" wrapText="1"/>
    </xf>
    <xf numFmtId="0" fontId="11" fillId="0" borderId="0" xfId="0" applyFont="1" applyAlignment="1">
      <alignment horizontal="center"/>
    </xf>
    <xf numFmtId="0" fontId="0" fillId="2" borderId="0" xfId="0" applyFill="1" applyAlignment="1" applyProtection="1">
      <alignment vertical="top" wrapText="1"/>
      <protection locked="0"/>
    </xf>
    <xf numFmtId="0" fontId="0" fillId="0" borderId="0" xfId="0" applyAlignment="1">
      <alignment wrapText="1"/>
    </xf>
    <xf numFmtId="0" fontId="0" fillId="0" borderId="0" xfId="0" applyAlignment="1">
      <alignment vertical="top" wrapText="1"/>
    </xf>
    <xf numFmtId="0" fontId="0" fillId="2" borderId="0" xfId="0" applyFill="1" applyAlignment="1" applyProtection="1">
      <alignment wrapText="1"/>
      <protection locked="0"/>
    </xf>
    <xf numFmtId="0" fontId="22" fillId="5" borderId="0" xfId="0" applyFont="1" applyFill="1" applyAlignment="1" applyProtection="1">
      <alignment vertical="top" wrapText="1"/>
      <protection locked="0"/>
    </xf>
    <xf numFmtId="0" fontId="0" fillId="0" borderId="0" xfId="0" applyAlignment="1"/>
    <xf numFmtId="0" fontId="18" fillId="0" borderId="11" xfId="0" applyFont="1" applyBorder="1" applyAlignment="1">
      <alignment horizontal="center" vertical="top" wrapText="1"/>
    </xf>
    <xf numFmtId="0" fontId="22" fillId="0" borderId="12" xfId="0" applyFont="1" applyBorder="1" applyAlignment="1">
      <alignment horizontal="center" vertical="top" wrapText="1"/>
    </xf>
    <xf numFmtId="0" fontId="10" fillId="0" borderId="13" xfId="0" applyFont="1" applyBorder="1" applyAlignment="1">
      <alignment horizontal="center" vertical="top" wrapText="1"/>
    </xf>
    <xf numFmtId="0" fontId="0" fillId="0" borderId="12" xfId="0" applyBorder="1" applyAlignment="1">
      <alignment horizontal="center" vertical="top" wrapText="1"/>
    </xf>
    <xf numFmtId="0" fontId="18" fillId="0" borderId="13" xfId="0" applyFont="1" applyBorder="1" applyAlignment="1">
      <alignment horizontal="center" vertical="top" wrapText="1"/>
    </xf>
    <xf numFmtId="0" fontId="10" fillId="0" borderId="11" xfId="0" applyFont="1" applyBorder="1" applyAlignment="1">
      <alignment horizontal="center" vertical="top" wrapText="1"/>
    </xf>
    <xf numFmtId="0" fontId="10" fillId="0" borderId="12" xfId="0" applyFont="1" applyBorder="1" applyAlignment="1">
      <alignment horizontal="center" vertical="top" wrapText="1"/>
    </xf>
    <xf numFmtId="0" fontId="18" fillId="2" borderId="5" xfId="0" applyFont="1" applyFill="1" applyBorder="1" applyAlignment="1">
      <alignment horizontal="left" vertical="top" wrapText="1"/>
    </xf>
    <xf numFmtId="0" fontId="18" fillId="2" borderId="8" xfId="0" applyFont="1" applyFill="1" applyBorder="1" applyAlignment="1">
      <alignment horizontal="left" vertical="top" wrapText="1"/>
    </xf>
    <xf numFmtId="0" fontId="11" fillId="0" borderId="3" xfId="0" applyFont="1" applyBorder="1" applyAlignment="1">
      <alignment horizontal="center" vertical="top" wrapText="1"/>
    </xf>
    <xf numFmtId="0" fontId="10" fillId="0" borderId="3" xfId="0" applyFont="1" applyBorder="1" applyAlignment="1">
      <alignment horizontal="center" vertical="top" wrapText="1"/>
    </xf>
    <xf numFmtId="0" fontId="2" fillId="0" borderId="13" xfId="0" applyFont="1" applyBorder="1" applyAlignment="1">
      <alignment horizontal="center" vertical="top" wrapText="1"/>
    </xf>
    <xf numFmtId="0" fontId="2" fillId="0" borderId="12" xfId="0" applyFont="1" applyBorder="1" applyAlignment="1">
      <alignment horizontal="center" vertical="top" wrapText="1"/>
    </xf>
    <xf numFmtId="0" fontId="18" fillId="0" borderId="11" xfId="0" applyFont="1" applyBorder="1" applyAlignment="1">
      <alignment horizontal="left" vertical="top" wrapText="1"/>
    </xf>
    <xf numFmtId="0" fontId="2" fillId="0" borderId="13" xfId="0" applyFont="1" applyBorder="1" applyAlignment="1">
      <alignment horizontal="left" vertical="top" wrapText="1"/>
    </xf>
    <xf numFmtId="0" fontId="2" fillId="0" borderId="12" xfId="0" applyFont="1" applyBorder="1" applyAlignment="1">
      <alignment horizontal="left" vertical="top" wrapText="1"/>
    </xf>
    <xf numFmtId="0" fontId="0" fillId="0" borderId="13" xfId="0" applyBorder="1" applyAlignment="1">
      <alignment horizontal="center" vertical="top" wrapText="1"/>
    </xf>
    <xf numFmtId="0" fontId="22" fillId="0" borderId="11" xfId="0" applyFont="1" applyBorder="1" applyAlignment="1">
      <alignment horizontal="center" vertical="top" wrapText="1"/>
    </xf>
    <xf numFmtId="0" fontId="22" fillId="0" borderId="13" xfId="0" applyFont="1" applyBorder="1" applyAlignment="1">
      <alignment horizontal="center" vertical="top" wrapText="1"/>
    </xf>
    <xf numFmtId="0" fontId="2" fillId="2" borderId="25" xfId="0" applyFont="1" applyFill="1" applyBorder="1" applyAlignment="1">
      <alignment horizontal="center"/>
    </xf>
    <xf numFmtId="0" fontId="2" fillId="2" borderId="15" xfId="0" applyFont="1" applyFill="1" applyBorder="1" applyAlignment="1">
      <alignment horizontal="center"/>
    </xf>
    <xf numFmtId="0" fontId="2" fillId="2" borderId="7" xfId="0" applyFont="1" applyFill="1" applyBorder="1" applyAlignment="1">
      <alignment horizontal="center"/>
    </xf>
    <xf numFmtId="0" fontId="2" fillId="2" borderId="4" xfId="0" applyFont="1" applyFill="1" applyBorder="1" applyAlignment="1" applyProtection="1">
      <alignment horizontal="center" vertical="top" wrapText="1"/>
      <protection locked="0"/>
    </xf>
    <xf numFmtId="0" fontId="0" fillId="0" borderId="5" xfId="0" applyBorder="1" applyAlignment="1">
      <alignment vertical="top" wrapText="1"/>
    </xf>
    <xf numFmtId="0" fontId="0" fillId="0" borderId="6" xfId="0" applyBorder="1" applyAlignment="1">
      <alignment vertical="top" wrapText="1"/>
    </xf>
    <xf numFmtId="0" fontId="2" fillId="2" borderId="29" xfId="0" applyFont="1" applyFill="1" applyBorder="1" applyAlignment="1">
      <alignment horizontal="left" vertical="top" wrapText="1"/>
    </xf>
    <xf numFmtId="0" fontId="0" fillId="0" borderId="8" xfId="0" applyBorder="1" applyAlignment="1">
      <alignment vertical="top"/>
    </xf>
    <xf numFmtId="0" fontId="0" fillId="0" borderId="26" xfId="0" applyBorder="1" applyAlignment="1">
      <alignment vertical="top"/>
    </xf>
    <xf numFmtId="0" fontId="2" fillId="2" borderId="27" xfId="0" applyFont="1" applyFill="1" applyBorder="1" applyAlignment="1">
      <alignment horizontal="left" vertical="top" wrapText="1"/>
    </xf>
    <xf numFmtId="0" fontId="0" fillId="0" borderId="0" xfId="0" applyBorder="1" applyAlignment="1">
      <alignment vertical="top"/>
    </xf>
    <xf numFmtId="0" fontId="0" fillId="0" borderId="28" xfId="0" applyBorder="1" applyAlignment="1">
      <alignment vertical="top"/>
    </xf>
    <xf numFmtId="0" fontId="2" fillId="2" borderId="19" xfId="0" applyFont="1" applyFill="1" applyBorder="1" applyAlignment="1">
      <alignment horizontal="left" vertical="top" wrapText="1"/>
    </xf>
    <xf numFmtId="0" fontId="0" fillId="0" borderId="17" xfId="0" applyBorder="1" applyAlignment="1">
      <alignment vertical="top"/>
    </xf>
    <xf numFmtId="0" fontId="0" fillId="0" borderId="16" xfId="0" applyBorder="1" applyAlignment="1">
      <alignment vertical="top"/>
    </xf>
    <xf numFmtId="1" fontId="8" fillId="2" borderId="4" xfId="0" applyNumberFormat="1" applyFont="1" applyFill="1" applyBorder="1" applyAlignment="1"/>
    <xf numFmtId="0" fontId="0" fillId="0" borderId="5" xfId="0" applyBorder="1" applyAlignment="1"/>
    <xf numFmtId="0" fontId="0" fillId="0" borderId="6" xfId="0" applyBorder="1" applyAlignment="1"/>
    <xf numFmtId="1" fontId="7" fillId="2" borderId="4" xfId="0" applyNumberFormat="1" applyFont="1" applyFill="1" applyBorder="1" applyAlignment="1">
      <alignment horizontal="left"/>
    </xf>
    <xf numFmtId="0" fontId="0" fillId="0" borderId="5" xfId="0" applyBorder="1" applyAlignment="1">
      <alignment horizontal="left"/>
    </xf>
    <xf numFmtId="0" fontId="0" fillId="0" borderId="6" xfId="0" applyBorder="1" applyAlignment="1">
      <alignment horizontal="left"/>
    </xf>
    <xf numFmtId="0" fontId="9" fillId="0" borderId="4" xfId="0" applyFont="1" applyBorder="1" applyAlignment="1">
      <alignment horizontal="left"/>
    </xf>
  </cellXfs>
  <cellStyles count="2">
    <cellStyle name="Hyperlink" xfId="1" builtinId="8"/>
    <cellStyle name="Normal" xfId="0" builtinId="0"/>
  </cellStyles>
  <dxfs count="16">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6500"/>
      </font>
      <fill>
        <patternFill>
          <bgColor rgb="FFFFEB9C"/>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ont>
        <color rgb="FFFF0000"/>
      </font>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sz="1100" b="1"/>
              <a:t>E</a:t>
            </a:r>
            <a:r>
              <a:rPr lang="en-GB" sz="1100" b="1" baseline="0"/>
              <a:t>xtent to which each recommendation has been met (%)</a:t>
            </a:r>
            <a:endParaRPr lang="en-GB" sz="1100" b="1"/>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7.9153517745381527E-2"/>
          <c:y val="0.12808758318413133"/>
          <c:w val="0.78462184897740395"/>
          <c:h val="0.84785887094186574"/>
        </c:manualLayout>
      </c:layout>
      <c:radarChart>
        <c:radarStyle val="filled"/>
        <c:varyColors val="0"/>
        <c:ser>
          <c:idx val="0"/>
          <c:order val="0"/>
          <c:spPr>
            <a:solidFill>
              <a:schemeClr val="accent1"/>
            </a:solidFill>
            <a:ln w="25400">
              <a:noFill/>
            </a:ln>
            <a:effectLst/>
          </c:spPr>
          <c:cat>
            <c:numRef>
              <c:f>Summary!$G$22:$Q$22</c:f>
              <c:numCache>
                <c:formatCode>0</c:formatCode>
                <c:ptCount val="11"/>
                <c:pt idx="0">
                  <c:v>3</c:v>
                </c:pt>
                <c:pt idx="1">
                  <c:v>4</c:v>
                </c:pt>
                <c:pt idx="2">
                  <c:v>5</c:v>
                </c:pt>
                <c:pt idx="3">
                  <c:v>6</c:v>
                </c:pt>
                <c:pt idx="4">
                  <c:v>7</c:v>
                </c:pt>
                <c:pt idx="5">
                  <c:v>8</c:v>
                </c:pt>
                <c:pt idx="6">
                  <c:v>9</c:v>
                </c:pt>
                <c:pt idx="7">
                  <c:v>10</c:v>
                </c:pt>
                <c:pt idx="8">
                  <c:v>11</c:v>
                </c:pt>
                <c:pt idx="9">
                  <c:v>12</c:v>
                </c:pt>
                <c:pt idx="10">
                  <c:v>13</c:v>
                </c:pt>
              </c:numCache>
            </c:numRef>
          </c:cat>
          <c:val>
            <c:numRef>
              <c:f>Summary!$G$22:$Q$22</c:f>
              <c:numCache>
                <c:formatCode>0</c:formatCode>
                <c:ptCount val="11"/>
                <c:pt idx="0">
                  <c:v>3</c:v>
                </c:pt>
                <c:pt idx="1">
                  <c:v>4</c:v>
                </c:pt>
                <c:pt idx="2">
                  <c:v>5</c:v>
                </c:pt>
                <c:pt idx="3">
                  <c:v>6</c:v>
                </c:pt>
                <c:pt idx="4">
                  <c:v>7</c:v>
                </c:pt>
                <c:pt idx="5">
                  <c:v>8</c:v>
                </c:pt>
                <c:pt idx="6">
                  <c:v>9</c:v>
                </c:pt>
                <c:pt idx="7">
                  <c:v>10</c:v>
                </c:pt>
                <c:pt idx="8">
                  <c:v>11</c:v>
                </c:pt>
                <c:pt idx="9">
                  <c:v>12</c:v>
                </c:pt>
                <c:pt idx="10">
                  <c:v>13</c:v>
                </c:pt>
              </c:numCache>
            </c:numRef>
          </c:val>
          <c:extLst>
            <c:ext xmlns:c16="http://schemas.microsoft.com/office/drawing/2014/chart" uri="{C3380CC4-5D6E-409C-BE32-E72D297353CC}">
              <c16:uniqueId val="{00000000-7A34-4901-93DD-BC62DD3FB48A}"/>
            </c:ext>
          </c:extLst>
        </c:ser>
        <c:ser>
          <c:idx val="1"/>
          <c:order val="1"/>
          <c:spPr>
            <a:solidFill>
              <a:schemeClr val="accent2"/>
            </a:solidFill>
            <a:ln w="25400">
              <a:noFill/>
            </a:ln>
            <a:effectLst/>
          </c:spPr>
          <c:cat>
            <c:numRef>
              <c:f>Summary!$G$22:$Q$22</c:f>
              <c:numCache>
                <c:formatCode>0</c:formatCode>
                <c:ptCount val="11"/>
                <c:pt idx="0">
                  <c:v>3</c:v>
                </c:pt>
                <c:pt idx="1">
                  <c:v>4</c:v>
                </c:pt>
                <c:pt idx="2">
                  <c:v>5</c:v>
                </c:pt>
                <c:pt idx="3">
                  <c:v>6</c:v>
                </c:pt>
                <c:pt idx="4">
                  <c:v>7</c:v>
                </c:pt>
                <c:pt idx="5">
                  <c:v>8</c:v>
                </c:pt>
                <c:pt idx="6">
                  <c:v>9</c:v>
                </c:pt>
                <c:pt idx="7">
                  <c:v>10</c:v>
                </c:pt>
                <c:pt idx="8">
                  <c:v>11</c:v>
                </c:pt>
                <c:pt idx="9">
                  <c:v>12</c:v>
                </c:pt>
                <c:pt idx="10">
                  <c:v>13</c:v>
                </c:pt>
              </c:numCache>
            </c:numRef>
          </c:cat>
          <c:val>
            <c:numRef>
              <c:f>Summary!$G$23:$Q$23</c:f>
              <c:numCache>
                <c:formatCode>0</c:formatCode>
                <c:ptCount val="11"/>
                <c:pt idx="0">
                  <c:v>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1-6E2C-436E-936F-5D648B4C35B9}"/>
            </c:ext>
          </c:extLst>
        </c:ser>
        <c:dLbls>
          <c:showLegendKey val="0"/>
          <c:showVal val="0"/>
          <c:showCatName val="0"/>
          <c:showSerName val="0"/>
          <c:showPercent val="0"/>
          <c:showBubbleSize val="0"/>
        </c:dLbls>
        <c:axId val="159290088"/>
        <c:axId val="159291656"/>
        <c:extLst/>
      </c:radarChart>
      <c:catAx>
        <c:axId val="159290088"/>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9291656"/>
        <c:crosses val="autoZero"/>
        <c:auto val="1"/>
        <c:lblAlgn val="ctr"/>
        <c:lblOffset val="100"/>
        <c:noMultiLvlLbl val="0"/>
      </c:catAx>
      <c:valAx>
        <c:axId val="159291656"/>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929008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accent1">
          <a:alpha val="92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2.gif"/><Relationship Id="rId2" Type="http://schemas.openxmlformats.org/officeDocument/2006/relationships/hyperlink" Target="#Recommendations!A1"/><Relationship Id="rId1" Type="http://schemas.openxmlformats.org/officeDocument/2006/relationships/image" Target="../media/image1.png"/><Relationship Id="rId5" Type="http://schemas.openxmlformats.org/officeDocument/2006/relationships/image" Target="../media/image3.png"/><Relationship Id="rId4" Type="http://schemas.openxmlformats.org/officeDocument/2006/relationships/hyperlink" Target="https://www.ncepod.org.uk/2021ohca.html" TargetMode="External"/></Relationships>
</file>

<file path=xl/drawings/_rels/drawing2.xml.rels><?xml version="1.0" encoding="UTF-8" standalone="yes"?>
<Relationships xmlns="http://schemas.openxmlformats.org/package/2006/relationships"><Relationship Id="rId2" Type="http://schemas.openxmlformats.org/officeDocument/2006/relationships/image" Target="../media/image2.gif"/><Relationship Id="rId1" Type="http://schemas.openxmlformats.org/officeDocument/2006/relationships/hyperlink" Target="#Recommendations!A1"/></Relationships>
</file>

<file path=xl/drawings/_rels/drawing3.xml.rels><?xml version="1.0" encoding="UTF-8" standalone="yes"?>
<Relationships xmlns="http://schemas.openxmlformats.org/package/2006/relationships"><Relationship Id="rId8" Type="http://schemas.openxmlformats.org/officeDocument/2006/relationships/hyperlink" Target="#Recommendations!B14"/><Relationship Id="rId13" Type="http://schemas.openxmlformats.org/officeDocument/2006/relationships/hyperlink" Target="#Recommendations!B22"/><Relationship Id="rId18" Type="http://schemas.openxmlformats.org/officeDocument/2006/relationships/hyperlink" Target="#Recommendations!A4"/><Relationship Id="rId26" Type="http://schemas.openxmlformats.org/officeDocument/2006/relationships/hyperlink" Target="#Recommendations!A10"/><Relationship Id="rId3" Type="http://schemas.openxmlformats.org/officeDocument/2006/relationships/hyperlink" Target="#Recommendations!B5"/><Relationship Id="rId21" Type="http://schemas.openxmlformats.org/officeDocument/2006/relationships/hyperlink" Target="#Recommendations!A15"/><Relationship Id="rId7" Type="http://schemas.openxmlformats.org/officeDocument/2006/relationships/hyperlink" Target="#Recommendations!B12"/><Relationship Id="rId12" Type="http://schemas.openxmlformats.org/officeDocument/2006/relationships/hyperlink" Target="#Recommendations!B19"/><Relationship Id="rId17" Type="http://schemas.openxmlformats.org/officeDocument/2006/relationships/hyperlink" Target="#Recommendations!A11"/><Relationship Id="rId25" Type="http://schemas.openxmlformats.org/officeDocument/2006/relationships/hyperlink" Target="#Recommendations!A6"/><Relationship Id="rId2" Type="http://schemas.openxmlformats.org/officeDocument/2006/relationships/image" Target="../media/image2.gif"/><Relationship Id="rId16" Type="http://schemas.openxmlformats.org/officeDocument/2006/relationships/hyperlink" Target="#Recommendations!A8"/><Relationship Id="rId20" Type="http://schemas.openxmlformats.org/officeDocument/2006/relationships/hyperlink" Target="#Recommendations!A13"/><Relationship Id="rId1" Type="http://schemas.openxmlformats.org/officeDocument/2006/relationships/hyperlink" Target="#Recommendations!B6"/><Relationship Id="rId6" Type="http://schemas.openxmlformats.org/officeDocument/2006/relationships/hyperlink" Target="#Recommendations!B10"/><Relationship Id="rId11" Type="http://schemas.openxmlformats.org/officeDocument/2006/relationships/hyperlink" Target="#Recommendations!B18"/><Relationship Id="rId24" Type="http://schemas.openxmlformats.org/officeDocument/2006/relationships/hyperlink" Target="#Recommendations!A17"/><Relationship Id="rId5" Type="http://schemas.openxmlformats.org/officeDocument/2006/relationships/hyperlink" Target="#Recommendations!B8"/><Relationship Id="rId15" Type="http://schemas.openxmlformats.org/officeDocument/2006/relationships/hyperlink" Target="#Recommendations!B24"/><Relationship Id="rId23" Type="http://schemas.openxmlformats.org/officeDocument/2006/relationships/hyperlink" Target="#Recommendations!A16"/><Relationship Id="rId10" Type="http://schemas.openxmlformats.org/officeDocument/2006/relationships/hyperlink" Target="#Recommendations!B15"/><Relationship Id="rId19" Type="http://schemas.openxmlformats.org/officeDocument/2006/relationships/hyperlink" Target="#Recommendations!A5"/><Relationship Id="rId4" Type="http://schemas.openxmlformats.org/officeDocument/2006/relationships/hyperlink" Target="#Recommendations!B4"/><Relationship Id="rId9" Type="http://schemas.openxmlformats.org/officeDocument/2006/relationships/hyperlink" Target="#Recommendations!B16"/><Relationship Id="rId14" Type="http://schemas.openxmlformats.org/officeDocument/2006/relationships/hyperlink" Target="#Recommendations!B23"/><Relationship Id="rId22" Type="http://schemas.openxmlformats.org/officeDocument/2006/relationships/hyperlink" Target="#Recommendations!A14"/></Relationships>
</file>

<file path=xl/drawings/_rels/drawing4.xml.rels><?xml version="1.0" encoding="UTF-8" standalone="yes"?>
<Relationships xmlns="http://schemas.openxmlformats.org/package/2006/relationships"><Relationship Id="rId8" Type="http://schemas.openxmlformats.org/officeDocument/2006/relationships/hyperlink" Target="#Recommendations!A11"/><Relationship Id="rId13" Type="http://schemas.openxmlformats.org/officeDocument/2006/relationships/hyperlink" Target="#Recommendations!A17"/><Relationship Id="rId3" Type="http://schemas.openxmlformats.org/officeDocument/2006/relationships/image" Target="../media/image4.png"/><Relationship Id="rId7" Type="http://schemas.openxmlformats.org/officeDocument/2006/relationships/hyperlink" Target="#Recommendations!A10"/><Relationship Id="rId12" Type="http://schemas.openxmlformats.org/officeDocument/2006/relationships/hyperlink" Target="#Recommendations!A16"/><Relationship Id="rId2" Type="http://schemas.openxmlformats.org/officeDocument/2006/relationships/hyperlink" Target="#Recommendations!A4"/><Relationship Id="rId1" Type="http://schemas.openxmlformats.org/officeDocument/2006/relationships/chart" Target="../charts/chart1.xml"/><Relationship Id="rId6" Type="http://schemas.openxmlformats.org/officeDocument/2006/relationships/hyperlink" Target="#Recommendations!A8"/><Relationship Id="rId11" Type="http://schemas.openxmlformats.org/officeDocument/2006/relationships/hyperlink" Target="#Recommendations!A15"/><Relationship Id="rId5" Type="http://schemas.openxmlformats.org/officeDocument/2006/relationships/hyperlink" Target="#Recommendations!A5"/><Relationship Id="rId10" Type="http://schemas.openxmlformats.org/officeDocument/2006/relationships/hyperlink" Target="#Recommendations!A14"/><Relationship Id="rId4" Type="http://schemas.openxmlformats.org/officeDocument/2006/relationships/hyperlink" Target="#Recommendations!A6"/><Relationship Id="rId9" Type="http://schemas.openxmlformats.org/officeDocument/2006/relationships/hyperlink" Target="#Recommendations!A13"/></Relationships>
</file>

<file path=xl/drawings/drawing1.xml><?xml version="1.0" encoding="utf-8"?>
<xdr:wsDr xmlns:xdr="http://schemas.openxmlformats.org/drawingml/2006/spreadsheetDrawing" xmlns:a="http://schemas.openxmlformats.org/drawingml/2006/main">
  <xdr:twoCellAnchor editAs="oneCell">
    <xdr:from>
      <xdr:col>1</xdr:col>
      <xdr:colOff>1933575</xdr:colOff>
      <xdr:row>0</xdr:row>
      <xdr:rowOff>38100</xdr:rowOff>
    </xdr:from>
    <xdr:to>
      <xdr:col>1</xdr:col>
      <xdr:colOff>3743325</xdr:colOff>
      <xdr:row>2</xdr:row>
      <xdr:rowOff>167447</xdr:rowOff>
    </xdr:to>
    <xdr:pic>
      <xdr:nvPicPr>
        <xdr:cNvPr id="2" name="Picture 1" descr="NCEPOD Logo.bmp">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stretch>
          <a:fillRect/>
        </a:stretch>
      </xdr:blipFill>
      <xdr:spPr>
        <a:xfrm>
          <a:off x="5629275" y="38100"/>
          <a:ext cx="1809750" cy="510347"/>
        </a:xfrm>
        <a:prstGeom prst="rect">
          <a:avLst/>
        </a:prstGeom>
      </xdr:spPr>
    </xdr:pic>
    <xdr:clientData/>
  </xdr:twoCellAnchor>
  <xdr:twoCellAnchor editAs="oneCell">
    <xdr:from>
      <xdr:col>2</xdr:col>
      <xdr:colOff>133350</xdr:colOff>
      <xdr:row>12</xdr:row>
      <xdr:rowOff>133350</xdr:rowOff>
    </xdr:from>
    <xdr:to>
      <xdr:col>2</xdr:col>
      <xdr:colOff>314325</xdr:colOff>
      <xdr:row>12</xdr:row>
      <xdr:rowOff>305657</xdr:rowOff>
    </xdr:to>
    <xdr:pic>
      <xdr:nvPicPr>
        <xdr:cNvPr id="3" name="Picture 63" descr="C:\Users\hfreeth\AppData\Local\Microsoft\Windows\Temporary Internet Files\Content.IE5\XLHOTTUP\MM900254501[1].gif">
          <a:hlinkClick xmlns:r="http://schemas.openxmlformats.org/officeDocument/2006/relationships" r:id="rId2"/>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9210675" y="3819525"/>
          <a:ext cx="180975" cy="172307"/>
        </a:xfrm>
        <a:prstGeom prst="rect">
          <a:avLst/>
        </a:prstGeom>
        <a:noFill/>
      </xdr:spPr>
    </xdr:pic>
    <xdr:clientData/>
  </xdr:twoCellAnchor>
  <xdr:twoCellAnchor>
    <xdr:from>
      <xdr:col>0</xdr:col>
      <xdr:colOff>523875</xdr:colOff>
      <xdr:row>1</xdr:row>
      <xdr:rowOff>28575</xdr:rowOff>
    </xdr:from>
    <xdr:to>
      <xdr:col>0</xdr:col>
      <xdr:colOff>2543175</xdr:colOff>
      <xdr:row>15</xdr:row>
      <xdr:rowOff>66675</xdr:rowOff>
    </xdr:to>
    <xdr:sp macro="" textlink="">
      <xdr:nvSpPr>
        <xdr:cNvPr id="4" name="Text Box 1">
          <a:hlinkClick xmlns:r="http://schemas.openxmlformats.org/officeDocument/2006/relationships" r:id="rId4"/>
          <a:extLst>
            <a:ext uri="{FF2B5EF4-FFF2-40B4-BE49-F238E27FC236}">
              <a16:creationId xmlns:a16="http://schemas.microsoft.com/office/drawing/2014/main" id="{00000000-0008-0000-0000-000004000000}"/>
            </a:ext>
          </a:extLst>
        </xdr:cNvPr>
        <xdr:cNvSpPr txBox="1">
          <a:spLocks noChangeArrowheads="1"/>
        </xdr:cNvSpPr>
      </xdr:nvSpPr>
      <xdr:spPr bwMode="auto">
        <a:xfrm>
          <a:off x="523875" y="219075"/>
          <a:ext cx="2019300" cy="4162425"/>
        </a:xfrm>
        <a:prstGeom prst="rect">
          <a:avLst/>
        </a:prstGeom>
        <a:solidFill>
          <a:srgbClr val="FFFFFF"/>
        </a:solidFill>
        <a:ln w="9525">
          <a:solidFill>
            <a:srgbClr val="000000"/>
          </a:solidFill>
          <a:miter lim="800000"/>
          <a:headEnd/>
          <a:tailEnd/>
        </a:ln>
      </xdr:spPr>
      <xdr:txBody>
        <a:bodyPr vertOverflow="clip" wrap="square" lIns="27432" tIns="27432" rIns="0" bIns="0" anchor="t" upright="1"/>
        <a:lstStyle/>
        <a:p>
          <a:pPr algn="l" rtl="0">
            <a:defRPr sz="1000"/>
          </a:pPr>
          <a:r>
            <a:rPr lang="en-GB" sz="1100" b="0" i="0" u="none" strike="noStrike" baseline="0">
              <a:solidFill>
                <a:srgbClr val="000000"/>
              </a:solidFill>
              <a:latin typeface="+mn-lt"/>
              <a:cs typeface="Calibri"/>
            </a:rPr>
            <a:t>https://www.ncepod.org.uk/2021ohca.html</a:t>
          </a:r>
        </a:p>
      </xdr:txBody>
    </xdr:sp>
    <xdr:clientData/>
  </xdr:twoCellAnchor>
  <xdr:twoCellAnchor editAs="oneCell">
    <xdr:from>
      <xdr:col>0</xdr:col>
      <xdr:colOff>19050</xdr:colOff>
      <xdr:row>0</xdr:row>
      <xdr:rowOff>9525</xdr:rowOff>
    </xdr:from>
    <xdr:to>
      <xdr:col>0</xdr:col>
      <xdr:colOff>3381375</xdr:colOff>
      <xdr:row>13</xdr:row>
      <xdr:rowOff>424197</xdr:rowOff>
    </xdr:to>
    <xdr:pic>
      <xdr:nvPicPr>
        <xdr:cNvPr id="5" name="Picture 4">
          <a:hlinkClick xmlns:r="http://schemas.openxmlformats.org/officeDocument/2006/relationships" r:id="rId4"/>
          <a:extLst>
            <a:ext uri="{FF2B5EF4-FFF2-40B4-BE49-F238E27FC236}">
              <a16:creationId xmlns:a16="http://schemas.microsoft.com/office/drawing/2014/main" id="{679F56EA-2393-4D78-A7DC-EED3357BEA1B}"/>
            </a:ext>
          </a:extLst>
        </xdr:cNvPr>
        <xdr:cNvPicPr>
          <a:picLocks noChangeAspect="1"/>
        </xdr:cNvPicPr>
      </xdr:nvPicPr>
      <xdr:blipFill>
        <a:blip xmlns:r="http://schemas.openxmlformats.org/officeDocument/2006/relationships" r:embed="rId5"/>
        <a:stretch>
          <a:fillRect/>
        </a:stretch>
      </xdr:blipFill>
      <xdr:spPr>
        <a:xfrm>
          <a:off x="19050" y="9525"/>
          <a:ext cx="3362325" cy="474854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5544862</xdr:colOff>
      <xdr:row>22</xdr:row>
      <xdr:rowOff>20434</xdr:rowOff>
    </xdr:from>
    <xdr:to>
      <xdr:col>0</xdr:col>
      <xdr:colOff>5725837</xdr:colOff>
      <xdr:row>22</xdr:row>
      <xdr:rowOff>192741</xdr:rowOff>
    </xdr:to>
    <xdr:pic>
      <xdr:nvPicPr>
        <xdr:cNvPr id="2" name="Picture 63" descr="C:\Users\hfreeth\AppData\Local\Microsoft\Windows\Temporary Internet Files\Content.IE5\XLHOTTUP\MM900254501[1].gif">
          <a:hlinkClick xmlns:r="http://schemas.openxmlformats.org/officeDocument/2006/relationships" r:id="rId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544862" y="5021059"/>
          <a:ext cx="180975" cy="172307"/>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oneCellAnchor>
    <xdr:from>
      <xdr:col>15</xdr:col>
      <xdr:colOff>0</xdr:colOff>
      <xdr:row>3</xdr:row>
      <xdr:rowOff>57150</xdr:rowOff>
    </xdr:from>
    <xdr:ext cx="0" cy="134207"/>
    <xdr:pic>
      <xdr:nvPicPr>
        <xdr:cNvPr id="2" name="Picture 63" descr="C:\Users\hfreeth\AppData\Local\Microsoft\Windows\Temporary Internet Files\Content.IE5\XLHOTTUP\MM900254501[1].gif">
          <a:hlinkClick xmlns:r="http://schemas.openxmlformats.org/officeDocument/2006/relationships" r:id="rId1"/>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024800" y="647700"/>
          <a:ext cx="0" cy="134207"/>
        </a:xfrm>
        <a:prstGeom prst="rect">
          <a:avLst/>
        </a:prstGeom>
        <a:noFill/>
      </xdr:spPr>
    </xdr:pic>
    <xdr:clientData/>
  </xdr:oneCellAnchor>
  <xdr:oneCellAnchor>
    <xdr:from>
      <xdr:col>15</xdr:col>
      <xdr:colOff>0</xdr:colOff>
      <xdr:row>3</xdr:row>
      <xdr:rowOff>57150</xdr:rowOff>
    </xdr:from>
    <xdr:ext cx="0" cy="134207"/>
    <xdr:pic>
      <xdr:nvPicPr>
        <xdr:cNvPr id="3" name="Picture 63" descr="C:\Users\hfreeth\AppData\Local\Microsoft\Windows\Temporary Internet Files\Content.IE5\XLHOTTUP\MM900254501[1].gif">
          <a:hlinkClick xmlns:r="http://schemas.openxmlformats.org/officeDocument/2006/relationships" r:id="rId3"/>
          <a:extLst>
            <a:ext uri="{FF2B5EF4-FFF2-40B4-BE49-F238E27FC236}">
              <a16:creationId xmlns:a16="http://schemas.microsoft.com/office/drawing/2014/main" id="{00000000-0008-0000-0200-000003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7031950" y="647700"/>
          <a:ext cx="0" cy="134207"/>
        </a:xfrm>
        <a:prstGeom prst="rect">
          <a:avLst/>
        </a:prstGeom>
        <a:noFill/>
      </xdr:spPr>
    </xdr:pic>
    <xdr:clientData/>
  </xdr:oneCellAnchor>
  <xdr:oneCellAnchor>
    <xdr:from>
      <xdr:col>15</xdr:col>
      <xdr:colOff>0</xdr:colOff>
      <xdr:row>3</xdr:row>
      <xdr:rowOff>57150</xdr:rowOff>
    </xdr:from>
    <xdr:ext cx="0" cy="134207"/>
    <xdr:pic>
      <xdr:nvPicPr>
        <xdr:cNvPr id="4" name="Picture 63" descr="C:\Users\hfreeth\AppData\Local\Microsoft\Windows\Temporary Internet Files\Content.IE5\XLHOTTUP\MM900254501[1].gif">
          <a:hlinkClick xmlns:r="http://schemas.openxmlformats.org/officeDocument/2006/relationships" r:id="rId4"/>
          <a:extLst>
            <a:ext uri="{FF2B5EF4-FFF2-40B4-BE49-F238E27FC236}">
              <a16:creationId xmlns:a16="http://schemas.microsoft.com/office/drawing/2014/main" id="{00000000-0008-0000-0200-000004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5718750" y="647700"/>
          <a:ext cx="0" cy="134207"/>
        </a:xfrm>
        <a:prstGeom prst="rect">
          <a:avLst/>
        </a:prstGeom>
        <a:noFill/>
      </xdr:spPr>
    </xdr:pic>
    <xdr:clientData/>
  </xdr:oneCellAnchor>
  <xdr:oneCellAnchor>
    <xdr:from>
      <xdr:col>15</xdr:col>
      <xdr:colOff>0</xdr:colOff>
      <xdr:row>3</xdr:row>
      <xdr:rowOff>57150</xdr:rowOff>
    </xdr:from>
    <xdr:ext cx="0" cy="134207"/>
    <xdr:pic>
      <xdr:nvPicPr>
        <xdr:cNvPr id="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0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5718750" y="647700"/>
          <a:ext cx="0" cy="134207"/>
        </a:xfrm>
        <a:prstGeom prst="rect">
          <a:avLst/>
        </a:prstGeom>
        <a:noFill/>
      </xdr:spPr>
    </xdr:pic>
    <xdr:clientData/>
  </xdr:oneCellAnchor>
  <xdr:oneCellAnchor>
    <xdr:from>
      <xdr:col>15</xdr:col>
      <xdr:colOff>0</xdr:colOff>
      <xdr:row>3</xdr:row>
      <xdr:rowOff>57150</xdr:rowOff>
    </xdr:from>
    <xdr:ext cx="0" cy="134207"/>
    <xdr:pic>
      <xdr:nvPicPr>
        <xdr:cNvPr id="6" name="Picture 63" descr="C:\Users\hfreeth\AppData\Local\Microsoft\Windows\Temporary Internet Files\Content.IE5\XLHOTTUP\MM900254501[1].gif">
          <a:hlinkClick xmlns:r="http://schemas.openxmlformats.org/officeDocument/2006/relationships" r:id="rId6"/>
          <a:extLst>
            <a:ext uri="{FF2B5EF4-FFF2-40B4-BE49-F238E27FC236}">
              <a16:creationId xmlns:a16="http://schemas.microsoft.com/office/drawing/2014/main" id="{00000000-0008-0000-0200-000006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7939325" y="647700"/>
          <a:ext cx="0" cy="134207"/>
        </a:xfrm>
        <a:prstGeom prst="rect">
          <a:avLst/>
        </a:prstGeom>
        <a:noFill/>
      </xdr:spPr>
    </xdr:pic>
    <xdr:clientData/>
  </xdr:oneCellAnchor>
  <xdr:oneCellAnchor>
    <xdr:from>
      <xdr:col>15</xdr:col>
      <xdr:colOff>0</xdr:colOff>
      <xdr:row>3</xdr:row>
      <xdr:rowOff>57150</xdr:rowOff>
    </xdr:from>
    <xdr:ext cx="0" cy="134207"/>
    <xdr:pic>
      <xdr:nvPicPr>
        <xdr:cNvPr id="7" name="Picture 63" descr="C:\Users\hfreeth\AppData\Local\Microsoft\Windows\Temporary Internet Files\Content.IE5\XLHOTTUP\MM900254501[1].gif">
          <a:hlinkClick xmlns:r="http://schemas.openxmlformats.org/officeDocument/2006/relationships" r:id="rId6"/>
          <a:extLst>
            <a:ext uri="{FF2B5EF4-FFF2-40B4-BE49-F238E27FC236}">
              <a16:creationId xmlns:a16="http://schemas.microsoft.com/office/drawing/2014/main" id="{00000000-0008-0000-0200-000007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7939325" y="647700"/>
          <a:ext cx="0" cy="134207"/>
        </a:xfrm>
        <a:prstGeom prst="rect">
          <a:avLst/>
        </a:prstGeom>
        <a:noFill/>
      </xdr:spPr>
    </xdr:pic>
    <xdr:clientData/>
  </xdr:oneCellAnchor>
  <xdr:oneCellAnchor>
    <xdr:from>
      <xdr:col>15</xdr:col>
      <xdr:colOff>0</xdr:colOff>
      <xdr:row>3</xdr:row>
      <xdr:rowOff>57150</xdr:rowOff>
    </xdr:from>
    <xdr:ext cx="0" cy="134207"/>
    <xdr:pic>
      <xdr:nvPicPr>
        <xdr:cNvPr id="8" name="Picture 63" descr="C:\Users\hfreeth\AppData\Local\Microsoft\Windows\Temporary Internet Files\Content.IE5\XLHOTTUP\MM900254501[1].gif">
          <a:hlinkClick xmlns:r="http://schemas.openxmlformats.org/officeDocument/2006/relationships" r:id="rId7"/>
          <a:extLst>
            <a:ext uri="{FF2B5EF4-FFF2-40B4-BE49-F238E27FC236}">
              <a16:creationId xmlns:a16="http://schemas.microsoft.com/office/drawing/2014/main" id="{00000000-0008-0000-0200-000008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7939325" y="647700"/>
          <a:ext cx="0" cy="134207"/>
        </a:xfrm>
        <a:prstGeom prst="rect">
          <a:avLst/>
        </a:prstGeom>
        <a:noFill/>
      </xdr:spPr>
    </xdr:pic>
    <xdr:clientData/>
  </xdr:oneCellAnchor>
  <xdr:oneCellAnchor>
    <xdr:from>
      <xdr:col>15</xdr:col>
      <xdr:colOff>0</xdr:colOff>
      <xdr:row>3</xdr:row>
      <xdr:rowOff>57150</xdr:rowOff>
    </xdr:from>
    <xdr:ext cx="0" cy="134207"/>
    <xdr:pic>
      <xdr:nvPicPr>
        <xdr:cNvPr id="9"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00000000-0008-0000-0200-000009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7939325" y="647700"/>
          <a:ext cx="0" cy="134207"/>
        </a:xfrm>
        <a:prstGeom prst="rect">
          <a:avLst/>
        </a:prstGeom>
        <a:noFill/>
      </xdr:spPr>
    </xdr:pic>
    <xdr:clientData/>
  </xdr:oneCellAnchor>
  <xdr:oneCellAnchor>
    <xdr:from>
      <xdr:col>15</xdr:col>
      <xdr:colOff>0</xdr:colOff>
      <xdr:row>3</xdr:row>
      <xdr:rowOff>57150</xdr:rowOff>
    </xdr:from>
    <xdr:ext cx="0" cy="134207"/>
    <xdr:pic>
      <xdr:nvPicPr>
        <xdr:cNvPr id="10"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00000000-0008-0000-0200-00000A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7939325" y="647700"/>
          <a:ext cx="0" cy="134207"/>
        </a:xfrm>
        <a:prstGeom prst="rect">
          <a:avLst/>
        </a:prstGeom>
        <a:noFill/>
      </xdr:spPr>
    </xdr:pic>
    <xdr:clientData/>
  </xdr:oneCellAnchor>
  <xdr:oneCellAnchor>
    <xdr:from>
      <xdr:col>15</xdr:col>
      <xdr:colOff>0</xdr:colOff>
      <xdr:row>3</xdr:row>
      <xdr:rowOff>57150</xdr:rowOff>
    </xdr:from>
    <xdr:ext cx="0" cy="134207"/>
    <xdr:pic>
      <xdr:nvPicPr>
        <xdr:cNvPr id="11"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00000000-0008-0000-0200-00000B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7939325" y="647700"/>
          <a:ext cx="0" cy="134207"/>
        </a:xfrm>
        <a:prstGeom prst="rect">
          <a:avLst/>
        </a:prstGeom>
        <a:noFill/>
      </xdr:spPr>
    </xdr:pic>
    <xdr:clientData/>
  </xdr:oneCellAnchor>
  <xdr:oneCellAnchor>
    <xdr:from>
      <xdr:col>15</xdr:col>
      <xdr:colOff>0</xdr:colOff>
      <xdr:row>3</xdr:row>
      <xdr:rowOff>57150</xdr:rowOff>
    </xdr:from>
    <xdr:ext cx="0" cy="134207"/>
    <xdr:pic>
      <xdr:nvPicPr>
        <xdr:cNvPr id="12"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00000000-0008-0000-0200-00000C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7939325" y="647700"/>
          <a:ext cx="0" cy="134207"/>
        </a:xfrm>
        <a:prstGeom prst="rect">
          <a:avLst/>
        </a:prstGeom>
        <a:noFill/>
      </xdr:spPr>
    </xdr:pic>
    <xdr:clientData/>
  </xdr:oneCellAnchor>
  <xdr:oneCellAnchor>
    <xdr:from>
      <xdr:col>15</xdr:col>
      <xdr:colOff>0</xdr:colOff>
      <xdr:row>3</xdr:row>
      <xdr:rowOff>57150</xdr:rowOff>
    </xdr:from>
    <xdr:ext cx="0" cy="134207"/>
    <xdr:pic>
      <xdr:nvPicPr>
        <xdr:cNvPr id="13" name="Picture 63" descr="C:\Users\hfreeth\AppData\Local\Microsoft\Windows\Temporary Internet Files\Content.IE5\XLHOTTUP\MM900254501[1].gif">
          <a:hlinkClick xmlns:r="http://schemas.openxmlformats.org/officeDocument/2006/relationships" r:id="rId9"/>
          <a:extLst>
            <a:ext uri="{FF2B5EF4-FFF2-40B4-BE49-F238E27FC236}">
              <a16:creationId xmlns:a16="http://schemas.microsoft.com/office/drawing/2014/main" id="{00000000-0008-0000-0200-00000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7939325" y="647700"/>
          <a:ext cx="0" cy="134207"/>
        </a:xfrm>
        <a:prstGeom prst="rect">
          <a:avLst/>
        </a:prstGeom>
        <a:noFill/>
      </xdr:spPr>
    </xdr:pic>
    <xdr:clientData/>
  </xdr:oneCellAnchor>
  <xdr:oneCellAnchor>
    <xdr:from>
      <xdr:col>15</xdr:col>
      <xdr:colOff>0</xdr:colOff>
      <xdr:row>3</xdr:row>
      <xdr:rowOff>57150</xdr:rowOff>
    </xdr:from>
    <xdr:ext cx="0" cy="134207"/>
    <xdr:pic>
      <xdr:nvPicPr>
        <xdr:cNvPr id="14" name="Picture 63" descr="C:\Users\hfreeth\AppData\Local\Microsoft\Windows\Temporary Internet Files\Content.IE5\XLHOTTUP\MM900254501[1].gif">
          <a:hlinkClick xmlns:r="http://schemas.openxmlformats.org/officeDocument/2006/relationships" r:id="rId10"/>
          <a:extLst>
            <a:ext uri="{FF2B5EF4-FFF2-40B4-BE49-F238E27FC236}">
              <a16:creationId xmlns:a16="http://schemas.microsoft.com/office/drawing/2014/main" id="{00000000-0008-0000-0200-00000E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7939325" y="647700"/>
          <a:ext cx="0" cy="134207"/>
        </a:xfrm>
        <a:prstGeom prst="rect">
          <a:avLst/>
        </a:prstGeom>
        <a:noFill/>
      </xdr:spPr>
    </xdr:pic>
    <xdr:clientData/>
  </xdr:oneCellAnchor>
  <xdr:oneCellAnchor>
    <xdr:from>
      <xdr:col>15</xdr:col>
      <xdr:colOff>0</xdr:colOff>
      <xdr:row>3</xdr:row>
      <xdr:rowOff>57150</xdr:rowOff>
    </xdr:from>
    <xdr:ext cx="0" cy="134207"/>
    <xdr:pic>
      <xdr:nvPicPr>
        <xdr:cNvPr id="15" name="Picture 63" descr="C:\Users\hfreeth\AppData\Local\Microsoft\Windows\Temporary Internet Files\Content.IE5\XLHOTTUP\MM900254501[1].gif">
          <a:hlinkClick xmlns:r="http://schemas.openxmlformats.org/officeDocument/2006/relationships" r:id="rId10"/>
          <a:extLst>
            <a:ext uri="{FF2B5EF4-FFF2-40B4-BE49-F238E27FC236}">
              <a16:creationId xmlns:a16="http://schemas.microsoft.com/office/drawing/2014/main" id="{00000000-0008-0000-0200-00000F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7939325" y="647700"/>
          <a:ext cx="0" cy="134207"/>
        </a:xfrm>
        <a:prstGeom prst="rect">
          <a:avLst/>
        </a:prstGeom>
        <a:noFill/>
      </xdr:spPr>
    </xdr:pic>
    <xdr:clientData/>
  </xdr:oneCellAnchor>
  <xdr:oneCellAnchor>
    <xdr:from>
      <xdr:col>15</xdr:col>
      <xdr:colOff>0</xdr:colOff>
      <xdr:row>3</xdr:row>
      <xdr:rowOff>57150</xdr:rowOff>
    </xdr:from>
    <xdr:ext cx="0" cy="134207"/>
    <xdr:pic>
      <xdr:nvPicPr>
        <xdr:cNvPr id="16" name="Picture 63" descr="C:\Users\hfreeth\AppData\Local\Microsoft\Windows\Temporary Internet Files\Content.IE5\XLHOTTUP\MM900254501[1].gif">
          <a:hlinkClick xmlns:r="http://schemas.openxmlformats.org/officeDocument/2006/relationships" r:id="rId10"/>
          <a:extLst>
            <a:ext uri="{FF2B5EF4-FFF2-40B4-BE49-F238E27FC236}">
              <a16:creationId xmlns:a16="http://schemas.microsoft.com/office/drawing/2014/main" id="{00000000-0008-0000-0200-000010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7939325" y="647700"/>
          <a:ext cx="0" cy="134207"/>
        </a:xfrm>
        <a:prstGeom prst="rect">
          <a:avLst/>
        </a:prstGeom>
        <a:noFill/>
      </xdr:spPr>
    </xdr:pic>
    <xdr:clientData/>
  </xdr:oneCellAnchor>
  <xdr:oneCellAnchor>
    <xdr:from>
      <xdr:col>15</xdr:col>
      <xdr:colOff>0</xdr:colOff>
      <xdr:row>3</xdr:row>
      <xdr:rowOff>57150</xdr:rowOff>
    </xdr:from>
    <xdr:ext cx="0" cy="134207"/>
    <xdr:pic>
      <xdr:nvPicPr>
        <xdr:cNvPr id="17" name="Picture 63" descr="C:\Users\hfreeth\AppData\Local\Microsoft\Windows\Temporary Internet Files\Content.IE5\XLHOTTUP\MM900254501[1].gif">
          <a:hlinkClick xmlns:r="http://schemas.openxmlformats.org/officeDocument/2006/relationships" r:id="rId11"/>
          <a:extLst>
            <a:ext uri="{FF2B5EF4-FFF2-40B4-BE49-F238E27FC236}">
              <a16:creationId xmlns:a16="http://schemas.microsoft.com/office/drawing/2014/main" id="{00000000-0008-0000-0200-000011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7939325" y="647700"/>
          <a:ext cx="0" cy="134207"/>
        </a:xfrm>
        <a:prstGeom prst="rect">
          <a:avLst/>
        </a:prstGeom>
        <a:noFill/>
      </xdr:spPr>
    </xdr:pic>
    <xdr:clientData/>
  </xdr:oneCellAnchor>
  <xdr:oneCellAnchor>
    <xdr:from>
      <xdr:col>15</xdr:col>
      <xdr:colOff>0</xdr:colOff>
      <xdr:row>3</xdr:row>
      <xdr:rowOff>57150</xdr:rowOff>
    </xdr:from>
    <xdr:ext cx="0" cy="134207"/>
    <xdr:pic>
      <xdr:nvPicPr>
        <xdr:cNvPr id="18" name="Picture 63" descr="C:\Users\hfreeth\AppData\Local\Microsoft\Windows\Temporary Internet Files\Content.IE5\XLHOTTUP\MM900254501[1].gif">
          <a:hlinkClick xmlns:r="http://schemas.openxmlformats.org/officeDocument/2006/relationships" r:id="rId12"/>
          <a:extLst>
            <a:ext uri="{FF2B5EF4-FFF2-40B4-BE49-F238E27FC236}">
              <a16:creationId xmlns:a16="http://schemas.microsoft.com/office/drawing/2014/main" id="{00000000-0008-0000-0200-000012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7939325" y="647700"/>
          <a:ext cx="0" cy="134207"/>
        </a:xfrm>
        <a:prstGeom prst="rect">
          <a:avLst/>
        </a:prstGeom>
        <a:noFill/>
      </xdr:spPr>
    </xdr:pic>
    <xdr:clientData/>
  </xdr:oneCellAnchor>
  <xdr:oneCellAnchor>
    <xdr:from>
      <xdr:col>15</xdr:col>
      <xdr:colOff>0</xdr:colOff>
      <xdr:row>3</xdr:row>
      <xdr:rowOff>57150</xdr:rowOff>
    </xdr:from>
    <xdr:ext cx="0" cy="134207"/>
    <xdr:pic>
      <xdr:nvPicPr>
        <xdr:cNvPr id="19" name="Picture 63" descr="C:\Users\hfreeth\AppData\Local\Microsoft\Windows\Temporary Internet Files\Content.IE5\XLHOTTUP\MM900254501[1].gif">
          <a:hlinkClick xmlns:r="http://schemas.openxmlformats.org/officeDocument/2006/relationships" r:id="rId13"/>
          <a:extLst>
            <a:ext uri="{FF2B5EF4-FFF2-40B4-BE49-F238E27FC236}">
              <a16:creationId xmlns:a16="http://schemas.microsoft.com/office/drawing/2014/main" id="{00000000-0008-0000-0200-000013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7939325" y="647700"/>
          <a:ext cx="0" cy="134207"/>
        </a:xfrm>
        <a:prstGeom prst="rect">
          <a:avLst/>
        </a:prstGeom>
        <a:noFill/>
      </xdr:spPr>
    </xdr:pic>
    <xdr:clientData/>
  </xdr:oneCellAnchor>
  <xdr:oneCellAnchor>
    <xdr:from>
      <xdr:col>15</xdr:col>
      <xdr:colOff>0</xdr:colOff>
      <xdr:row>3</xdr:row>
      <xdr:rowOff>57150</xdr:rowOff>
    </xdr:from>
    <xdr:ext cx="0" cy="134207"/>
    <xdr:pic>
      <xdr:nvPicPr>
        <xdr:cNvPr id="20" name="Picture 63" descr="C:\Users\hfreeth\AppData\Local\Microsoft\Windows\Temporary Internet Files\Content.IE5\XLHOTTUP\MM900254501[1].gif">
          <a:hlinkClick xmlns:r="http://schemas.openxmlformats.org/officeDocument/2006/relationships" r:id="rId14"/>
          <a:extLst>
            <a:ext uri="{FF2B5EF4-FFF2-40B4-BE49-F238E27FC236}">
              <a16:creationId xmlns:a16="http://schemas.microsoft.com/office/drawing/2014/main" id="{00000000-0008-0000-0200-000014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7939325" y="647700"/>
          <a:ext cx="0" cy="134207"/>
        </a:xfrm>
        <a:prstGeom prst="rect">
          <a:avLst/>
        </a:prstGeom>
        <a:noFill/>
      </xdr:spPr>
    </xdr:pic>
    <xdr:clientData/>
  </xdr:oneCellAnchor>
  <xdr:oneCellAnchor>
    <xdr:from>
      <xdr:col>15</xdr:col>
      <xdr:colOff>0</xdr:colOff>
      <xdr:row>3</xdr:row>
      <xdr:rowOff>57150</xdr:rowOff>
    </xdr:from>
    <xdr:ext cx="0" cy="134207"/>
    <xdr:pic>
      <xdr:nvPicPr>
        <xdr:cNvPr id="21"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id="{00000000-0008-0000-0200-00001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7939325" y="647700"/>
          <a:ext cx="0" cy="134207"/>
        </a:xfrm>
        <a:prstGeom prst="rect">
          <a:avLst/>
        </a:prstGeom>
        <a:noFill/>
      </xdr:spPr>
    </xdr:pic>
    <xdr:clientData/>
  </xdr:oneCellAnchor>
  <xdr:oneCellAnchor>
    <xdr:from>
      <xdr:col>15</xdr:col>
      <xdr:colOff>0</xdr:colOff>
      <xdr:row>3</xdr:row>
      <xdr:rowOff>57150</xdr:rowOff>
    </xdr:from>
    <xdr:ext cx="0" cy="134207"/>
    <xdr:pic>
      <xdr:nvPicPr>
        <xdr:cNvPr id="22"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id="{00000000-0008-0000-0200-000016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7939325" y="647700"/>
          <a:ext cx="0" cy="134207"/>
        </a:xfrm>
        <a:prstGeom prst="rect">
          <a:avLst/>
        </a:prstGeom>
        <a:noFill/>
      </xdr:spPr>
    </xdr:pic>
    <xdr:clientData/>
  </xdr:oneCellAnchor>
  <xdr:oneCellAnchor>
    <xdr:from>
      <xdr:col>15</xdr:col>
      <xdr:colOff>0</xdr:colOff>
      <xdr:row>3</xdr:row>
      <xdr:rowOff>57150</xdr:rowOff>
    </xdr:from>
    <xdr:ext cx="0" cy="134207"/>
    <xdr:pic>
      <xdr:nvPicPr>
        <xdr:cNvPr id="23"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id="{00000000-0008-0000-0200-000017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7939325" y="647700"/>
          <a:ext cx="0" cy="134207"/>
        </a:xfrm>
        <a:prstGeom prst="rect">
          <a:avLst/>
        </a:prstGeom>
        <a:noFill/>
      </xdr:spPr>
    </xdr:pic>
    <xdr:clientData/>
  </xdr:oneCellAnchor>
  <xdr:oneCellAnchor>
    <xdr:from>
      <xdr:col>15</xdr:col>
      <xdr:colOff>0</xdr:colOff>
      <xdr:row>3</xdr:row>
      <xdr:rowOff>57150</xdr:rowOff>
    </xdr:from>
    <xdr:ext cx="0" cy="134207"/>
    <xdr:pic>
      <xdr:nvPicPr>
        <xdr:cNvPr id="24"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id="{00000000-0008-0000-0200-000018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7939325" y="647700"/>
          <a:ext cx="0" cy="134207"/>
        </a:xfrm>
        <a:prstGeom prst="rect">
          <a:avLst/>
        </a:prstGeom>
        <a:noFill/>
      </xdr:spPr>
    </xdr:pic>
    <xdr:clientData/>
  </xdr:oneCellAnchor>
  <xdr:oneCellAnchor>
    <xdr:from>
      <xdr:col>15</xdr:col>
      <xdr:colOff>0</xdr:colOff>
      <xdr:row>3</xdr:row>
      <xdr:rowOff>57150</xdr:rowOff>
    </xdr:from>
    <xdr:ext cx="0" cy="134207"/>
    <xdr:pic>
      <xdr:nvPicPr>
        <xdr:cNvPr id="25"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00000000-0008-0000-0200-000019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7939325" y="647700"/>
          <a:ext cx="0" cy="134207"/>
        </a:xfrm>
        <a:prstGeom prst="rect">
          <a:avLst/>
        </a:prstGeom>
        <a:noFill/>
      </xdr:spPr>
    </xdr:pic>
    <xdr:clientData/>
  </xdr:oneCellAnchor>
  <xdr:oneCellAnchor>
    <xdr:from>
      <xdr:col>15</xdr:col>
      <xdr:colOff>0</xdr:colOff>
      <xdr:row>3</xdr:row>
      <xdr:rowOff>57150</xdr:rowOff>
    </xdr:from>
    <xdr:ext cx="0" cy="134207"/>
    <xdr:pic>
      <xdr:nvPicPr>
        <xdr:cNvPr id="26" name="Picture 25" descr="C:\Users\hfreeth\AppData\Local\Microsoft\Windows\Temporary Internet Files\Content.IE5\XLHOTTUP\MM900254501[1].gif">
          <a:hlinkClick xmlns:r="http://schemas.openxmlformats.org/officeDocument/2006/relationships" r:id="rId6"/>
          <a:extLst>
            <a:ext uri="{FF2B5EF4-FFF2-40B4-BE49-F238E27FC236}">
              <a16:creationId xmlns:a16="http://schemas.microsoft.com/office/drawing/2014/main" id="{00000000-0008-0000-0200-00001A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7939325" y="647700"/>
          <a:ext cx="0" cy="134207"/>
        </a:xfrm>
        <a:prstGeom prst="rect">
          <a:avLst/>
        </a:prstGeom>
        <a:noFill/>
      </xdr:spPr>
    </xdr:pic>
    <xdr:clientData/>
  </xdr:oneCellAnchor>
  <xdr:oneCellAnchor>
    <xdr:from>
      <xdr:col>15</xdr:col>
      <xdr:colOff>0</xdr:colOff>
      <xdr:row>3</xdr:row>
      <xdr:rowOff>57150</xdr:rowOff>
    </xdr:from>
    <xdr:ext cx="0" cy="134207"/>
    <xdr:pic>
      <xdr:nvPicPr>
        <xdr:cNvPr id="27" name="Picture 63" descr="C:\Users\hfreeth\AppData\Local\Microsoft\Windows\Temporary Internet Files\Content.IE5\XLHOTTUP\MM900254501[1].gif">
          <a:hlinkClick xmlns:r="http://schemas.openxmlformats.org/officeDocument/2006/relationships" r:id="rId11"/>
          <a:extLst>
            <a:ext uri="{FF2B5EF4-FFF2-40B4-BE49-F238E27FC236}">
              <a16:creationId xmlns:a16="http://schemas.microsoft.com/office/drawing/2014/main" id="{00000000-0008-0000-0200-00001B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7939325" y="647700"/>
          <a:ext cx="0" cy="134207"/>
        </a:xfrm>
        <a:prstGeom prst="rect">
          <a:avLst/>
        </a:prstGeom>
        <a:noFill/>
      </xdr:spPr>
    </xdr:pic>
    <xdr:clientData/>
  </xdr:oneCellAnchor>
  <xdr:oneCellAnchor>
    <xdr:from>
      <xdr:col>1</xdr:col>
      <xdr:colOff>657225</xdr:colOff>
      <xdr:row>3</xdr:row>
      <xdr:rowOff>57150</xdr:rowOff>
    </xdr:from>
    <xdr:ext cx="0" cy="134207"/>
    <xdr:pic>
      <xdr:nvPicPr>
        <xdr:cNvPr id="28" name="Picture 63" descr="C:\Users\hfreeth\AppData\Local\Microsoft\Windows\Temporary Internet Files\Content.IE5\XLHOTTUP\MM900254501[1].gif">
          <a:extLst>
            <a:ext uri="{FF2B5EF4-FFF2-40B4-BE49-F238E27FC236}">
              <a16:creationId xmlns:a16="http://schemas.microsoft.com/office/drawing/2014/main" id="{00000000-0008-0000-0200-00001C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724150" y="647700"/>
          <a:ext cx="0" cy="134207"/>
        </a:xfrm>
        <a:prstGeom prst="rect">
          <a:avLst/>
        </a:prstGeom>
        <a:noFill/>
      </xdr:spPr>
    </xdr:pic>
    <xdr:clientData/>
  </xdr:oneCellAnchor>
  <xdr:oneCellAnchor>
    <xdr:from>
      <xdr:col>15</xdr:col>
      <xdr:colOff>0</xdr:colOff>
      <xdr:row>3</xdr:row>
      <xdr:rowOff>57150</xdr:rowOff>
    </xdr:from>
    <xdr:ext cx="0" cy="134207"/>
    <xdr:pic>
      <xdr:nvPicPr>
        <xdr:cNvPr id="2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1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5718750" y="647700"/>
          <a:ext cx="0" cy="134207"/>
        </a:xfrm>
        <a:prstGeom prst="rect">
          <a:avLst/>
        </a:prstGeom>
        <a:noFill/>
      </xdr:spPr>
    </xdr:pic>
    <xdr:clientData/>
  </xdr:oneCellAnchor>
  <xdr:oneCellAnchor>
    <xdr:from>
      <xdr:col>15</xdr:col>
      <xdr:colOff>0</xdr:colOff>
      <xdr:row>3</xdr:row>
      <xdr:rowOff>57150</xdr:rowOff>
    </xdr:from>
    <xdr:ext cx="0" cy="134207"/>
    <xdr:pic>
      <xdr:nvPicPr>
        <xdr:cNvPr id="3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1E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7031950" y="647700"/>
          <a:ext cx="0" cy="134207"/>
        </a:xfrm>
        <a:prstGeom prst="rect">
          <a:avLst/>
        </a:prstGeom>
        <a:noFill/>
      </xdr:spPr>
    </xdr:pic>
    <xdr:clientData/>
  </xdr:oneCellAnchor>
  <xdr:oneCellAnchor>
    <xdr:from>
      <xdr:col>15</xdr:col>
      <xdr:colOff>0</xdr:colOff>
      <xdr:row>3</xdr:row>
      <xdr:rowOff>57150</xdr:rowOff>
    </xdr:from>
    <xdr:ext cx="0" cy="134207"/>
    <xdr:pic>
      <xdr:nvPicPr>
        <xdr:cNvPr id="3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23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3249275" y="647700"/>
          <a:ext cx="0" cy="134207"/>
        </a:xfrm>
        <a:prstGeom prst="rect">
          <a:avLst/>
        </a:prstGeom>
        <a:noFill/>
      </xdr:spPr>
    </xdr:pic>
    <xdr:clientData/>
  </xdr:oneCellAnchor>
  <xdr:oneCellAnchor>
    <xdr:from>
      <xdr:col>15</xdr:col>
      <xdr:colOff>0</xdr:colOff>
      <xdr:row>3</xdr:row>
      <xdr:rowOff>57150</xdr:rowOff>
    </xdr:from>
    <xdr:ext cx="0" cy="134207"/>
    <xdr:pic>
      <xdr:nvPicPr>
        <xdr:cNvPr id="3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24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3249275" y="647700"/>
          <a:ext cx="0" cy="134207"/>
        </a:xfrm>
        <a:prstGeom prst="rect">
          <a:avLst/>
        </a:prstGeom>
        <a:noFill/>
      </xdr:spPr>
    </xdr:pic>
    <xdr:clientData/>
  </xdr:oneCellAnchor>
  <xdr:oneCellAnchor>
    <xdr:from>
      <xdr:col>15</xdr:col>
      <xdr:colOff>0</xdr:colOff>
      <xdr:row>3</xdr:row>
      <xdr:rowOff>57150</xdr:rowOff>
    </xdr:from>
    <xdr:ext cx="0" cy="134207"/>
    <xdr:pic>
      <xdr:nvPicPr>
        <xdr:cNvPr id="43"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2B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697075" y="647700"/>
          <a:ext cx="0" cy="134207"/>
        </a:xfrm>
        <a:prstGeom prst="rect">
          <a:avLst/>
        </a:prstGeom>
        <a:noFill/>
      </xdr:spPr>
    </xdr:pic>
    <xdr:clientData/>
  </xdr:oneCellAnchor>
  <xdr:oneCellAnchor>
    <xdr:from>
      <xdr:col>15</xdr:col>
      <xdr:colOff>0</xdr:colOff>
      <xdr:row>3</xdr:row>
      <xdr:rowOff>57150</xdr:rowOff>
    </xdr:from>
    <xdr:ext cx="0" cy="134207"/>
    <xdr:pic>
      <xdr:nvPicPr>
        <xdr:cNvPr id="44"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2C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697075" y="647700"/>
          <a:ext cx="0" cy="134207"/>
        </a:xfrm>
        <a:prstGeom prst="rect">
          <a:avLst/>
        </a:prstGeom>
        <a:noFill/>
      </xdr:spPr>
    </xdr:pic>
    <xdr:clientData/>
  </xdr:oneCellAnchor>
  <xdr:oneCellAnchor>
    <xdr:from>
      <xdr:col>15</xdr:col>
      <xdr:colOff>0</xdr:colOff>
      <xdr:row>3</xdr:row>
      <xdr:rowOff>57150</xdr:rowOff>
    </xdr:from>
    <xdr:ext cx="0" cy="134207"/>
    <xdr:pic>
      <xdr:nvPicPr>
        <xdr:cNvPr id="4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2E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6621125" y="647700"/>
          <a:ext cx="0" cy="134207"/>
        </a:xfrm>
        <a:prstGeom prst="rect">
          <a:avLst/>
        </a:prstGeom>
        <a:noFill/>
      </xdr:spPr>
    </xdr:pic>
    <xdr:clientData/>
  </xdr:oneCellAnchor>
  <xdr:oneCellAnchor>
    <xdr:from>
      <xdr:col>15</xdr:col>
      <xdr:colOff>0</xdr:colOff>
      <xdr:row>3</xdr:row>
      <xdr:rowOff>57150</xdr:rowOff>
    </xdr:from>
    <xdr:ext cx="0" cy="134207"/>
    <xdr:pic>
      <xdr:nvPicPr>
        <xdr:cNvPr id="47"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2F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6621125" y="647700"/>
          <a:ext cx="0" cy="134207"/>
        </a:xfrm>
        <a:prstGeom prst="rect">
          <a:avLst/>
        </a:prstGeom>
        <a:noFill/>
      </xdr:spPr>
    </xdr:pic>
    <xdr:clientData/>
  </xdr:oneCellAnchor>
  <xdr:oneCellAnchor>
    <xdr:from>
      <xdr:col>15</xdr:col>
      <xdr:colOff>0</xdr:colOff>
      <xdr:row>3</xdr:row>
      <xdr:rowOff>57150</xdr:rowOff>
    </xdr:from>
    <xdr:ext cx="0" cy="134207"/>
    <xdr:pic>
      <xdr:nvPicPr>
        <xdr:cNvPr id="49" name="Picture 48"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31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7754600" y="647700"/>
          <a:ext cx="0" cy="134207"/>
        </a:xfrm>
        <a:prstGeom prst="rect">
          <a:avLst/>
        </a:prstGeom>
        <a:noFill/>
      </xdr:spPr>
    </xdr:pic>
    <xdr:clientData/>
  </xdr:oneCellAnchor>
  <xdr:oneCellAnchor>
    <xdr:from>
      <xdr:col>15</xdr:col>
      <xdr:colOff>0</xdr:colOff>
      <xdr:row>3</xdr:row>
      <xdr:rowOff>57150</xdr:rowOff>
    </xdr:from>
    <xdr:ext cx="0" cy="134207"/>
    <xdr:pic>
      <xdr:nvPicPr>
        <xdr:cNvPr id="5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32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7754600" y="647700"/>
          <a:ext cx="0" cy="134207"/>
        </a:xfrm>
        <a:prstGeom prst="rect">
          <a:avLst/>
        </a:prstGeom>
        <a:noFill/>
      </xdr:spPr>
    </xdr:pic>
    <xdr:clientData/>
  </xdr:oneCellAnchor>
  <xdr:oneCellAnchor>
    <xdr:from>
      <xdr:col>15</xdr:col>
      <xdr:colOff>0</xdr:colOff>
      <xdr:row>3</xdr:row>
      <xdr:rowOff>57150</xdr:rowOff>
    </xdr:from>
    <xdr:ext cx="0" cy="134207"/>
    <xdr:pic>
      <xdr:nvPicPr>
        <xdr:cNvPr id="52"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34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0650200" y="647700"/>
          <a:ext cx="0" cy="134207"/>
        </a:xfrm>
        <a:prstGeom prst="rect">
          <a:avLst/>
        </a:prstGeom>
        <a:noFill/>
      </xdr:spPr>
    </xdr:pic>
    <xdr:clientData/>
  </xdr:oneCellAnchor>
  <xdr:oneCellAnchor>
    <xdr:from>
      <xdr:col>15</xdr:col>
      <xdr:colOff>0</xdr:colOff>
      <xdr:row>3</xdr:row>
      <xdr:rowOff>57150</xdr:rowOff>
    </xdr:from>
    <xdr:ext cx="0" cy="134207"/>
    <xdr:pic>
      <xdr:nvPicPr>
        <xdr:cNvPr id="53"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3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0650200" y="647700"/>
          <a:ext cx="0" cy="134207"/>
        </a:xfrm>
        <a:prstGeom prst="rect">
          <a:avLst/>
        </a:prstGeom>
        <a:noFill/>
      </xdr:spPr>
    </xdr:pic>
    <xdr:clientData/>
  </xdr:oneCellAnchor>
  <xdr:oneCellAnchor>
    <xdr:from>
      <xdr:col>15</xdr:col>
      <xdr:colOff>0</xdr:colOff>
      <xdr:row>3</xdr:row>
      <xdr:rowOff>57150</xdr:rowOff>
    </xdr:from>
    <xdr:ext cx="0" cy="134207"/>
    <xdr:pic>
      <xdr:nvPicPr>
        <xdr:cNvPr id="5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37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2098000" y="647700"/>
          <a:ext cx="0" cy="134207"/>
        </a:xfrm>
        <a:prstGeom prst="rect">
          <a:avLst/>
        </a:prstGeom>
        <a:noFill/>
      </xdr:spPr>
    </xdr:pic>
    <xdr:clientData/>
  </xdr:oneCellAnchor>
  <xdr:oneCellAnchor>
    <xdr:from>
      <xdr:col>15</xdr:col>
      <xdr:colOff>0</xdr:colOff>
      <xdr:row>3</xdr:row>
      <xdr:rowOff>57150</xdr:rowOff>
    </xdr:from>
    <xdr:ext cx="0" cy="134207"/>
    <xdr:pic>
      <xdr:nvPicPr>
        <xdr:cNvPr id="5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38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2098000" y="647700"/>
          <a:ext cx="0" cy="134207"/>
        </a:xfrm>
        <a:prstGeom prst="rect">
          <a:avLst/>
        </a:prstGeom>
        <a:noFill/>
      </xdr:spPr>
    </xdr:pic>
    <xdr:clientData/>
  </xdr:oneCellAnchor>
  <xdr:oneCellAnchor>
    <xdr:from>
      <xdr:col>15</xdr:col>
      <xdr:colOff>0</xdr:colOff>
      <xdr:row>3</xdr:row>
      <xdr:rowOff>57150</xdr:rowOff>
    </xdr:from>
    <xdr:ext cx="0" cy="134207"/>
    <xdr:pic>
      <xdr:nvPicPr>
        <xdr:cNvPr id="58"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3A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3545800" y="647700"/>
          <a:ext cx="0" cy="134207"/>
        </a:xfrm>
        <a:prstGeom prst="rect">
          <a:avLst/>
        </a:prstGeom>
        <a:noFill/>
      </xdr:spPr>
    </xdr:pic>
    <xdr:clientData/>
  </xdr:oneCellAnchor>
  <xdr:oneCellAnchor>
    <xdr:from>
      <xdr:col>15</xdr:col>
      <xdr:colOff>0</xdr:colOff>
      <xdr:row>3</xdr:row>
      <xdr:rowOff>57150</xdr:rowOff>
    </xdr:from>
    <xdr:ext cx="0" cy="134207"/>
    <xdr:pic>
      <xdr:nvPicPr>
        <xdr:cNvPr id="5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3B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3545800" y="647700"/>
          <a:ext cx="0" cy="134207"/>
        </a:xfrm>
        <a:prstGeom prst="rect">
          <a:avLst/>
        </a:prstGeom>
        <a:noFill/>
      </xdr:spPr>
    </xdr:pic>
    <xdr:clientData/>
  </xdr:oneCellAnchor>
  <xdr:oneCellAnchor>
    <xdr:from>
      <xdr:col>15</xdr:col>
      <xdr:colOff>0</xdr:colOff>
      <xdr:row>3</xdr:row>
      <xdr:rowOff>57150</xdr:rowOff>
    </xdr:from>
    <xdr:ext cx="0" cy="134207"/>
    <xdr:pic>
      <xdr:nvPicPr>
        <xdr:cNvPr id="61"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3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4993600" y="647700"/>
          <a:ext cx="0" cy="134207"/>
        </a:xfrm>
        <a:prstGeom prst="rect">
          <a:avLst/>
        </a:prstGeom>
        <a:noFill/>
      </xdr:spPr>
    </xdr:pic>
    <xdr:clientData/>
  </xdr:oneCellAnchor>
  <xdr:oneCellAnchor>
    <xdr:from>
      <xdr:col>15</xdr:col>
      <xdr:colOff>0</xdr:colOff>
      <xdr:row>3</xdr:row>
      <xdr:rowOff>57150</xdr:rowOff>
    </xdr:from>
    <xdr:ext cx="0" cy="134207"/>
    <xdr:pic>
      <xdr:nvPicPr>
        <xdr:cNvPr id="62"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3E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4993600" y="647700"/>
          <a:ext cx="0" cy="134207"/>
        </a:xfrm>
        <a:prstGeom prst="rect">
          <a:avLst/>
        </a:prstGeom>
        <a:noFill/>
      </xdr:spPr>
    </xdr:pic>
    <xdr:clientData/>
  </xdr:oneCellAnchor>
  <xdr:oneCellAnchor>
    <xdr:from>
      <xdr:col>15</xdr:col>
      <xdr:colOff>0</xdr:colOff>
      <xdr:row>3</xdr:row>
      <xdr:rowOff>57150</xdr:rowOff>
    </xdr:from>
    <xdr:ext cx="0" cy="134207"/>
    <xdr:pic>
      <xdr:nvPicPr>
        <xdr:cNvPr id="64"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40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6441400" y="647700"/>
          <a:ext cx="0" cy="134207"/>
        </a:xfrm>
        <a:prstGeom prst="rect">
          <a:avLst/>
        </a:prstGeom>
        <a:noFill/>
      </xdr:spPr>
    </xdr:pic>
    <xdr:clientData/>
  </xdr:oneCellAnchor>
  <xdr:oneCellAnchor>
    <xdr:from>
      <xdr:col>15</xdr:col>
      <xdr:colOff>0</xdr:colOff>
      <xdr:row>3</xdr:row>
      <xdr:rowOff>57150</xdr:rowOff>
    </xdr:from>
    <xdr:ext cx="0" cy="134207"/>
    <xdr:pic>
      <xdr:nvPicPr>
        <xdr:cNvPr id="6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41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6441400" y="647700"/>
          <a:ext cx="0" cy="134207"/>
        </a:xfrm>
        <a:prstGeom prst="rect">
          <a:avLst/>
        </a:prstGeom>
        <a:noFill/>
      </xdr:spPr>
    </xdr:pic>
    <xdr:clientData/>
  </xdr:oneCellAnchor>
  <xdr:oneCellAnchor>
    <xdr:from>
      <xdr:col>15</xdr:col>
      <xdr:colOff>0</xdr:colOff>
      <xdr:row>3</xdr:row>
      <xdr:rowOff>57150</xdr:rowOff>
    </xdr:from>
    <xdr:ext cx="0" cy="134207"/>
    <xdr:pic>
      <xdr:nvPicPr>
        <xdr:cNvPr id="67"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43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7889200" y="647700"/>
          <a:ext cx="0" cy="134207"/>
        </a:xfrm>
        <a:prstGeom prst="rect">
          <a:avLst/>
        </a:prstGeom>
        <a:noFill/>
      </xdr:spPr>
    </xdr:pic>
    <xdr:clientData/>
  </xdr:oneCellAnchor>
  <xdr:oneCellAnchor>
    <xdr:from>
      <xdr:col>15</xdr:col>
      <xdr:colOff>0</xdr:colOff>
      <xdr:row>3</xdr:row>
      <xdr:rowOff>57150</xdr:rowOff>
    </xdr:from>
    <xdr:ext cx="0" cy="134207"/>
    <xdr:pic>
      <xdr:nvPicPr>
        <xdr:cNvPr id="68"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44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7889200" y="647700"/>
          <a:ext cx="0" cy="134207"/>
        </a:xfrm>
        <a:prstGeom prst="rect">
          <a:avLst/>
        </a:prstGeom>
        <a:noFill/>
      </xdr:spPr>
    </xdr:pic>
    <xdr:clientData/>
  </xdr:oneCellAnchor>
  <xdr:oneCellAnchor>
    <xdr:from>
      <xdr:col>15</xdr:col>
      <xdr:colOff>0</xdr:colOff>
      <xdr:row>3</xdr:row>
      <xdr:rowOff>57150</xdr:rowOff>
    </xdr:from>
    <xdr:ext cx="0" cy="134207"/>
    <xdr:pic>
      <xdr:nvPicPr>
        <xdr:cNvPr id="6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4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9337000" y="647700"/>
          <a:ext cx="0" cy="134207"/>
        </a:xfrm>
        <a:prstGeom prst="rect">
          <a:avLst/>
        </a:prstGeom>
        <a:noFill/>
      </xdr:spPr>
    </xdr:pic>
    <xdr:clientData/>
  </xdr:oneCellAnchor>
  <xdr:oneCellAnchor>
    <xdr:from>
      <xdr:col>15</xdr:col>
      <xdr:colOff>0</xdr:colOff>
      <xdr:row>3</xdr:row>
      <xdr:rowOff>57150</xdr:rowOff>
    </xdr:from>
    <xdr:ext cx="0" cy="134207"/>
    <xdr:pic>
      <xdr:nvPicPr>
        <xdr:cNvPr id="7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46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9337000" y="647700"/>
          <a:ext cx="0" cy="134207"/>
        </a:xfrm>
        <a:prstGeom prst="rect">
          <a:avLst/>
        </a:prstGeom>
        <a:noFill/>
      </xdr:spPr>
    </xdr:pic>
    <xdr:clientData/>
  </xdr:oneCellAnchor>
  <xdr:oneCellAnchor>
    <xdr:from>
      <xdr:col>15</xdr:col>
      <xdr:colOff>0</xdr:colOff>
      <xdr:row>3</xdr:row>
      <xdr:rowOff>57150</xdr:rowOff>
    </xdr:from>
    <xdr:ext cx="0" cy="134207"/>
    <xdr:pic>
      <xdr:nvPicPr>
        <xdr:cNvPr id="71"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47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7889200" y="647700"/>
          <a:ext cx="0" cy="134207"/>
        </a:xfrm>
        <a:prstGeom prst="rect">
          <a:avLst/>
        </a:prstGeom>
        <a:noFill/>
      </xdr:spPr>
    </xdr:pic>
    <xdr:clientData/>
  </xdr:oneCellAnchor>
  <xdr:oneCellAnchor>
    <xdr:from>
      <xdr:col>15</xdr:col>
      <xdr:colOff>0</xdr:colOff>
      <xdr:row>3</xdr:row>
      <xdr:rowOff>57150</xdr:rowOff>
    </xdr:from>
    <xdr:ext cx="0" cy="134207"/>
    <xdr:pic>
      <xdr:nvPicPr>
        <xdr:cNvPr id="72"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48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7889200" y="647700"/>
          <a:ext cx="0" cy="134207"/>
        </a:xfrm>
        <a:prstGeom prst="rect">
          <a:avLst/>
        </a:prstGeom>
        <a:noFill/>
      </xdr:spPr>
    </xdr:pic>
    <xdr:clientData/>
  </xdr:oneCellAnchor>
  <xdr:oneCellAnchor>
    <xdr:from>
      <xdr:col>15</xdr:col>
      <xdr:colOff>0</xdr:colOff>
      <xdr:row>3</xdr:row>
      <xdr:rowOff>57150</xdr:rowOff>
    </xdr:from>
    <xdr:ext cx="0" cy="134207"/>
    <xdr:pic>
      <xdr:nvPicPr>
        <xdr:cNvPr id="74"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4A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9337000" y="647700"/>
          <a:ext cx="0" cy="134207"/>
        </a:xfrm>
        <a:prstGeom prst="rect">
          <a:avLst/>
        </a:prstGeom>
        <a:noFill/>
      </xdr:spPr>
    </xdr:pic>
    <xdr:clientData/>
  </xdr:oneCellAnchor>
  <xdr:oneCellAnchor>
    <xdr:from>
      <xdr:col>15</xdr:col>
      <xdr:colOff>0</xdr:colOff>
      <xdr:row>3</xdr:row>
      <xdr:rowOff>57150</xdr:rowOff>
    </xdr:from>
    <xdr:ext cx="0" cy="134207"/>
    <xdr:pic>
      <xdr:nvPicPr>
        <xdr:cNvPr id="7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4B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9337000" y="647700"/>
          <a:ext cx="0" cy="134207"/>
        </a:xfrm>
        <a:prstGeom prst="rect">
          <a:avLst/>
        </a:prstGeom>
        <a:noFill/>
      </xdr:spPr>
    </xdr:pic>
    <xdr:clientData/>
  </xdr:oneCellAnchor>
  <xdr:oneCellAnchor>
    <xdr:from>
      <xdr:col>15</xdr:col>
      <xdr:colOff>0</xdr:colOff>
      <xdr:row>3</xdr:row>
      <xdr:rowOff>57150</xdr:rowOff>
    </xdr:from>
    <xdr:ext cx="0" cy="134207"/>
    <xdr:pic>
      <xdr:nvPicPr>
        <xdr:cNvPr id="77"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4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0784800" y="647700"/>
          <a:ext cx="0" cy="134207"/>
        </a:xfrm>
        <a:prstGeom prst="rect">
          <a:avLst/>
        </a:prstGeom>
        <a:noFill/>
      </xdr:spPr>
    </xdr:pic>
    <xdr:clientData/>
  </xdr:oneCellAnchor>
  <xdr:oneCellAnchor>
    <xdr:from>
      <xdr:col>15</xdr:col>
      <xdr:colOff>0</xdr:colOff>
      <xdr:row>3</xdr:row>
      <xdr:rowOff>57150</xdr:rowOff>
    </xdr:from>
    <xdr:ext cx="0" cy="134207"/>
    <xdr:pic>
      <xdr:nvPicPr>
        <xdr:cNvPr id="78"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4E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0784800" y="647700"/>
          <a:ext cx="0" cy="134207"/>
        </a:xfrm>
        <a:prstGeom prst="rect">
          <a:avLst/>
        </a:prstGeom>
        <a:noFill/>
      </xdr:spPr>
    </xdr:pic>
    <xdr:clientData/>
  </xdr:oneCellAnchor>
  <xdr:oneCellAnchor>
    <xdr:from>
      <xdr:col>15</xdr:col>
      <xdr:colOff>0</xdr:colOff>
      <xdr:row>3</xdr:row>
      <xdr:rowOff>57150</xdr:rowOff>
    </xdr:from>
    <xdr:ext cx="0" cy="134207"/>
    <xdr:pic>
      <xdr:nvPicPr>
        <xdr:cNvPr id="8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50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5128200" y="647700"/>
          <a:ext cx="0" cy="134207"/>
        </a:xfrm>
        <a:prstGeom prst="rect">
          <a:avLst/>
        </a:prstGeom>
        <a:noFill/>
      </xdr:spPr>
    </xdr:pic>
    <xdr:clientData/>
  </xdr:oneCellAnchor>
  <xdr:oneCellAnchor>
    <xdr:from>
      <xdr:col>15</xdr:col>
      <xdr:colOff>0</xdr:colOff>
      <xdr:row>3</xdr:row>
      <xdr:rowOff>57150</xdr:rowOff>
    </xdr:from>
    <xdr:ext cx="0" cy="134207"/>
    <xdr:pic>
      <xdr:nvPicPr>
        <xdr:cNvPr id="81"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51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5128200" y="647700"/>
          <a:ext cx="0" cy="134207"/>
        </a:xfrm>
        <a:prstGeom prst="rect">
          <a:avLst/>
        </a:prstGeom>
        <a:noFill/>
      </xdr:spPr>
    </xdr:pic>
    <xdr:clientData/>
  </xdr:oneCellAnchor>
  <xdr:oneCellAnchor>
    <xdr:from>
      <xdr:col>15</xdr:col>
      <xdr:colOff>0</xdr:colOff>
      <xdr:row>3</xdr:row>
      <xdr:rowOff>57150</xdr:rowOff>
    </xdr:from>
    <xdr:ext cx="0" cy="134207"/>
    <xdr:pic>
      <xdr:nvPicPr>
        <xdr:cNvPr id="83"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53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090475" y="647700"/>
          <a:ext cx="0" cy="134207"/>
        </a:xfrm>
        <a:prstGeom prst="rect">
          <a:avLst/>
        </a:prstGeom>
        <a:noFill/>
      </xdr:spPr>
    </xdr:pic>
    <xdr:clientData/>
  </xdr:oneCellAnchor>
  <xdr:oneCellAnchor>
    <xdr:from>
      <xdr:col>15</xdr:col>
      <xdr:colOff>0</xdr:colOff>
      <xdr:row>3</xdr:row>
      <xdr:rowOff>57150</xdr:rowOff>
    </xdr:from>
    <xdr:ext cx="0" cy="134207"/>
    <xdr:pic>
      <xdr:nvPicPr>
        <xdr:cNvPr id="84"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54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090475" y="647700"/>
          <a:ext cx="0" cy="134207"/>
        </a:xfrm>
        <a:prstGeom prst="rect">
          <a:avLst/>
        </a:prstGeom>
        <a:noFill/>
      </xdr:spPr>
    </xdr:pic>
    <xdr:clientData/>
  </xdr:oneCellAnchor>
  <xdr:oneCellAnchor>
    <xdr:from>
      <xdr:col>15</xdr:col>
      <xdr:colOff>0</xdr:colOff>
      <xdr:row>3</xdr:row>
      <xdr:rowOff>57150</xdr:rowOff>
    </xdr:from>
    <xdr:ext cx="0" cy="134207"/>
    <xdr:pic>
      <xdr:nvPicPr>
        <xdr:cNvPr id="8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56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9604950" y="647700"/>
          <a:ext cx="0" cy="134207"/>
        </a:xfrm>
        <a:prstGeom prst="rect">
          <a:avLst/>
        </a:prstGeom>
        <a:noFill/>
      </xdr:spPr>
    </xdr:pic>
    <xdr:clientData/>
  </xdr:oneCellAnchor>
  <xdr:oneCellAnchor>
    <xdr:from>
      <xdr:col>15</xdr:col>
      <xdr:colOff>0</xdr:colOff>
      <xdr:row>3</xdr:row>
      <xdr:rowOff>57150</xdr:rowOff>
    </xdr:from>
    <xdr:ext cx="0" cy="134207"/>
    <xdr:pic>
      <xdr:nvPicPr>
        <xdr:cNvPr id="87"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57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9604950" y="647700"/>
          <a:ext cx="0" cy="134207"/>
        </a:xfrm>
        <a:prstGeom prst="rect">
          <a:avLst/>
        </a:prstGeom>
        <a:noFill/>
      </xdr:spPr>
    </xdr:pic>
    <xdr:clientData/>
  </xdr:oneCellAnchor>
  <xdr:oneCellAnchor>
    <xdr:from>
      <xdr:col>15</xdr:col>
      <xdr:colOff>0</xdr:colOff>
      <xdr:row>3</xdr:row>
      <xdr:rowOff>57150</xdr:rowOff>
    </xdr:from>
    <xdr:ext cx="0" cy="134207"/>
    <xdr:pic>
      <xdr:nvPicPr>
        <xdr:cNvPr id="8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59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909875" y="647700"/>
          <a:ext cx="0" cy="134207"/>
        </a:xfrm>
        <a:prstGeom prst="rect">
          <a:avLst/>
        </a:prstGeom>
        <a:noFill/>
      </xdr:spPr>
    </xdr:pic>
    <xdr:clientData/>
  </xdr:oneCellAnchor>
  <xdr:oneCellAnchor>
    <xdr:from>
      <xdr:col>15</xdr:col>
      <xdr:colOff>0</xdr:colOff>
      <xdr:row>3</xdr:row>
      <xdr:rowOff>57150</xdr:rowOff>
    </xdr:from>
    <xdr:ext cx="0" cy="134207"/>
    <xdr:pic>
      <xdr:nvPicPr>
        <xdr:cNvPr id="9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5A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909875" y="647700"/>
          <a:ext cx="0" cy="134207"/>
        </a:xfrm>
        <a:prstGeom prst="rect">
          <a:avLst/>
        </a:prstGeom>
        <a:noFill/>
      </xdr:spPr>
    </xdr:pic>
    <xdr:clientData/>
  </xdr:oneCellAnchor>
  <xdr:oneCellAnchor>
    <xdr:from>
      <xdr:col>15</xdr:col>
      <xdr:colOff>0</xdr:colOff>
      <xdr:row>3</xdr:row>
      <xdr:rowOff>57150</xdr:rowOff>
    </xdr:from>
    <xdr:ext cx="0" cy="134207"/>
    <xdr:pic>
      <xdr:nvPicPr>
        <xdr:cNvPr id="92"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5C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2214800" y="647700"/>
          <a:ext cx="0" cy="134207"/>
        </a:xfrm>
        <a:prstGeom prst="rect">
          <a:avLst/>
        </a:prstGeom>
        <a:noFill/>
      </xdr:spPr>
    </xdr:pic>
    <xdr:clientData/>
  </xdr:oneCellAnchor>
  <xdr:oneCellAnchor>
    <xdr:from>
      <xdr:col>15</xdr:col>
      <xdr:colOff>0</xdr:colOff>
      <xdr:row>3</xdr:row>
      <xdr:rowOff>57150</xdr:rowOff>
    </xdr:from>
    <xdr:ext cx="0" cy="134207"/>
    <xdr:pic>
      <xdr:nvPicPr>
        <xdr:cNvPr id="93"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5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2214800" y="647700"/>
          <a:ext cx="0" cy="134207"/>
        </a:xfrm>
        <a:prstGeom prst="rect">
          <a:avLst/>
        </a:prstGeom>
        <a:noFill/>
      </xdr:spPr>
    </xdr:pic>
    <xdr:clientData/>
  </xdr:oneCellAnchor>
  <xdr:oneCellAnchor>
    <xdr:from>
      <xdr:col>15</xdr:col>
      <xdr:colOff>0</xdr:colOff>
      <xdr:row>3</xdr:row>
      <xdr:rowOff>57150</xdr:rowOff>
    </xdr:from>
    <xdr:ext cx="0" cy="134207"/>
    <xdr:pic>
      <xdr:nvPicPr>
        <xdr:cNvPr id="9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5F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3519725" y="647700"/>
          <a:ext cx="0" cy="134207"/>
        </a:xfrm>
        <a:prstGeom prst="rect">
          <a:avLst/>
        </a:prstGeom>
        <a:noFill/>
      </xdr:spPr>
    </xdr:pic>
    <xdr:clientData/>
  </xdr:oneCellAnchor>
  <xdr:oneCellAnchor>
    <xdr:from>
      <xdr:col>15</xdr:col>
      <xdr:colOff>0</xdr:colOff>
      <xdr:row>3</xdr:row>
      <xdr:rowOff>57150</xdr:rowOff>
    </xdr:from>
    <xdr:ext cx="0" cy="134207"/>
    <xdr:pic>
      <xdr:nvPicPr>
        <xdr:cNvPr id="9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60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3519725" y="647700"/>
          <a:ext cx="0" cy="134207"/>
        </a:xfrm>
        <a:prstGeom prst="rect">
          <a:avLst/>
        </a:prstGeom>
        <a:noFill/>
      </xdr:spPr>
    </xdr:pic>
    <xdr:clientData/>
  </xdr:oneCellAnchor>
  <xdr:oneCellAnchor>
    <xdr:from>
      <xdr:col>15</xdr:col>
      <xdr:colOff>0</xdr:colOff>
      <xdr:row>3</xdr:row>
      <xdr:rowOff>57150</xdr:rowOff>
    </xdr:from>
    <xdr:ext cx="0" cy="134207"/>
    <xdr:pic>
      <xdr:nvPicPr>
        <xdr:cNvPr id="98"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62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4824650" y="647700"/>
          <a:ext cx="0" cy="134207"/>
        </a:xfrm>
        <a:prstGeom prst="rect">
          <a:avLst/>
        </a:prstGeom>
        <a:noFill/>
      </xdr:spPr>
    </xdr:pic>
    <xdr:clientData/>
  </xdr:oneCellAnchor>
  <xdr:oneCellAnchor>
    <xdr:from>
      <xdr:col>15</xdr:col>
      <xdr:colOff>0</xdr:colOff>
      <xdr:row>3</xdr:row>
      <xdr:rowOff>57150</xdr:rowOff>
    </xdr:from>
    <xdr:ext cx="0" cy="134207"/>
    <xdr:pic>
      <xdr:nvPicPr>
        <xdr:cNvPr id="9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63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4824650" y="647700"/>
          <a:ext cx="0" cy="134207"/>
        </a:xfrm>
        <a:prstGeom prst="rect">
          <a:avLst/>
        </a:prstGeom>
        <a:noFill/>
      </xdr:spPr>
    </xdr:pic>
    <xdr:clientData/>
  </xdr:oneCellAnchor>
  <xdr:oneCellAnchor>
    <xdr:from>
      <xdr:col>15</xdr:col>
      <xdr:colOff>0</xdr:colOff>
      <xdr:row>3</xdr:row>
      <xdr:rowOff>57150</xdr:rowOff>
    </xdr:from>
    <xdr:ext cx="0" cy="134207"/>
    <xdr:pic>
      <xdr:nvPicPr>
        <xdr:cNvPr id="101"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6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882050" y="647700"/>
          <a:ext cx="0" cy="134207"/>
        </a:xfrm>
        <a:prstGeom prst="rect">
          <a:avLst/>
        </a:prstGeom>
        <a:noFill/>
      </xdr:spPr>
    </xdr:pic>
    <xdr:clientData/>
  </xdr:oneCellAnchor>
  <xdr:oneCellAnchor>
    <xdr:from>
      <xdr:col>15</xdr:col>
      <xdr:colOff>0</xdr:colOff>
      <xdr:row>3</xdr:row>
      <xdr:rowOff>57150</xdr:rowOff>
    </xdr:from>
    <xdr:ext cx="0" cy="134207"/>
    <xdr:pic>
      <xdr:nvPicPr>
        <xdr:cNvPr id="102"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66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882050" y="647700"/>
          <a:ext cx="0" cy="134207"/>
        </a:xfrm>
        <a:prstGeom prst="rect">
          <a:avLst/>
        </a:prstGeom>
        <a:noFill/>
      </xdr:spPr>
    </xdr:pic>
    <xdr:clientData/>
  </xdr:oneCellAnchor>
  <xdr:oneCellAnchor>
    <xdr:from>
      <xdr:col>15</xdr:col>
      <xdr:colOff>0</xdr:colOff>
      <xdr:row>3</xdr:row>
      <xdr:rowOff>57150</xdr:rowOff>
    </xdr:from>
    <xdr:ext cx="0" cy="134207"/>
    <xdr:pic>
      <xdr:nvPicPr>
        <xdr:cNvPr id="104"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68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796575" y="647700"/>
          <a:ext cx="0" cy="134207"/>
        </a:xfrm>
        <a:prstGeom prst="rect">
          <a:avLst/>
        </a:prstGeom>
        <a:noFill/>
      </xdr:spPr>
    </xdr:pic>
    <xdr:clientData/>
  </xdr:oneCellAnchor>
  <xdr:oneCellAnchor>
    <xdr:from>
      <xdr:col>15</xdr:col>
      <xdr:colOff>0</xdr:colOff>
      <xdr:row>3</xdr:row>
      <xdr:rowOff>57150</xdr:rowOff>
    </xdr:from>
    <xdr:ext cx="0" cy="134207"/>
    <xdr:pic>
      <xdr:nvPicPr>
        <xdr:cNvPr id="10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69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796575" y="647700"/>
          <a:ext cx="0" cy="134207"/>
        </a:xfrm>
        <a:prstGeom prst="rect">
          <a:avLst/>
        </a:prstGeom>
        <a:noFill/>
      </xdr:spPr>
    </xdr:pic>
    <xdr:clientData/>
  </xdr:oneCellAnchor>
  <xdr:oneCellAnchor>
    <xdr:from>
      <xdr:col>15</xdr:col>
      <xdr:colOff>0</xdr:colOff>
      <xdr:row>3</xdr:row>
      <xdr:rowOff>57150</xdr:rowOff>
    </xdr:from>
    <xdr:ext cx="0" cy="134207"/>
    <xdr:pic>
      <xdr:nvPicPr>
        <xdr:cNvPr id="107"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6B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9041725" y="676275"/>
          <a:ext cx="0" cy="134207"/>
        </a:xfrm>
        <a:prstGeom prst="rect">
          <a:avLst/>
        </a:prstGeom>
        <a:noFill/>
      </xdr:spPr>
    </xdr:pic>
    <xdr:clientData/>
  </xdr:oneCellAnchor>
  <xdr:oneCellAnchor>
    <xdr:from>
      <xdr:col>15</xdr:col>
      <xdr:colOff>0</xdr:colOff>
      <xdr:row>3</xdr:row>
      <xdr:rowOff>57150</xdr:rowOff>
    </xdr:from>
    <xdr:ext cx="0" cy="134207"/>
    <xdr:pic>
      <xdr:nvPicPr>
        <xdr:cNvPr id="10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6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9041725" y="676275"/>
          <a:ext cx="0" cy="134207"/>
        </a:xfrm>
        <a:prstGeom prst="rect">
          <a:avLst/>
        </a:prstGeom>
        <a:noFill/>
      </xdr:spPr>
    </xdr:pic>
    <xdr:clientData/>
  </xdr:oneCellAnchor>
  <xdr:oneCellAnchor>
    <xdr:from>
      <xdr:col>15</xdr:col>
      <xdr:colOff>0</xdr:colOff>
      <xdr:row>3</xdr:row>
      <xdr:rowOff>57150</xdr:rowOff>
    </xdr:from>
    <xdr:ext cx="0" cy="134207"/>
    <xdr:pic>
      <xdr:nvPicPr>
        <xdr:cNvPr id="113" name="Picture 112"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71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4356675" y="676275"/>
          <a:ext cx="0" cy="134207"/>
        </a:xfrm>
        <a:prstGeom prst="rect">
          <a:avLst/>
        </a:prstGeom>
        <a:noFill/>
      </xdr:spPr>
    </xdr:pic>
    <xdr:clientData/>
  </xdr:oneCellAnchor>
  <xdr:oneCellAnchor>
    <xdr:from>
      <xdr:col>15</xdr:col>
      <xdr:colOff>0</xdr:colOff>
      <xdr:row>3</xdr:row>
      <xdr:rowOff>57150</xdr:rowOff>
    </xdr:from>
    <xdr:ext cx="0" cy="134207"/>
    <xdr:pic>
      <xdr:nvPicPr>
        <xdr:cNvPr id="114"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72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4356675" y="676275"/>
          <a:ext cx="0" cy="134207"/>
        </a:xfrm>
        <a:prstGeom prst="rect">
          <a:avLst/>
        </a:prstGeom>
        <a:noFill/>
      </xdr:spPr>
    </xdr:pic>
    <xdr:clientData/>
  </xdr:oneCellAnchor>
  <xdr:oneCellAnchor>
    <xdr:from>
      <xdr:col>15</xdr:col>
      <xdr:colOff>0</xdr:colOff>
      <xdr:row>3</xdr:row>
      <xdr:rowOff>57150</xdr:rowOff>
    </xdr:from>
    <xdr:ext cx="0" cy="134207"/>
    <xdr:pic>
      <xdr:nvPicPr>
        <xdr:cNvPr id="118" name="Picture 63" descr="C:\Users\hfreeth\AppData\Local\Microsoft\Windows\Temporary Internet Files\Content.IE5\XLHOTTUP\MM900254501[1].gif">
          <a:hlinkClick xmlns:r="http://schemas.openxmlformats.org/officeDocument/2006/relationships" r:id="rId1"/>
          <a:extLst>
            <a:ext uri="{FF2B5EF4-FFF2-40B4-BE49-F238E27FC236}">
              <a16:creationId xmlns:a16="http://schemas.microsoft.com/office/drawing/2014/main" id="{00000000-0008-0000-0200-000076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15</xdr:col>
      <xdr:colOff>0</xdr:colOff>
      <xdr:row>3</xdr:row>
      <xdr:rowOff>57150</xdr:rowOff>
    </xdr:from>
    <xdr:ext cx="0" cy="134207"/>
    <xdr:pic>
      <xdr:nvPicPr>
        <xdr:cNvPr id="119" name="Picture 63" descr="C:\Users\hfreeth\AppData\Local\Microsoft\Windows\Temporary Internet Files\Content.IE5\XLHOTTUP\MM900254501[1].gif">
          <a:hlinkClick xmlns:r="http://schemas.openxmlformats.org/officeDocument/2006/relationships" r:id="rId4"/>
          <a:extLst>
            <a:ext uri="{FF2B5EF4-FFF2-40B4-BE49-F238E27FC236}">
              <a16:creationId xmlns:a16="http://schemas.microsoft.com/office/drawing/2014/main" id="{00000000-0008-0000-0200-000077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15</xdr:col>
      <xdr:colOff>0</xdr:colOff>
      <xdr:row>3</xdr:row>
      <xdr:rowOff>57150</xdr:rowOff>
    </xdr:from>
    <xdr:ext cx="0" cy="134207"/>
    <xdr:pic>
      <xdr:nvPicPr>
        <xdr:cNvPr id="12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78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15</xdr:col>
      <xdr:colOff>0</xdr:colOff>
      <xdr:row>3</xdr:row>
      <xdr:rowOff>57150</xdr:rowOff>
    </xdr:from>
    <xdr:ext cx="0" cy="134207"/>
    <xdr:pic>
      <xdr:nvPicPr>
        <xdr:cNvPr id="121" name="Picture 63" descr="C:\Users\hfreeth\AppData\Local\Microsoft\Windows\Temporary Internet Files\Content.IE5\XLHOTTUP\MM900254501[1].gif">
          <a:hlinkClick xmlns:r="http://schemas.openxmlformats.org/officeDocument/2006/relationships" r:id="rId6"/>
          <a:extLst>
            <a:ext uri="{FF2B5EF4-FFF2-40B4-BE49-F238E27FC236}">
              <a16:creationId xmlns:a16="http://schemas.microsoft.com/office/drawing/2014/main" id="{00000000-0008-0000-0200-000079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15</xdr:col>
      <xdr:colOff>0</xdr:colOff>
      <xdr:row>3</xdr:row>
      <xdr:rowOff>57150</xdr:rowOff>
    </xdr:from>
    <xdr:ext cx="0" cy="134207"/>
    <xdr:pic>
      <xdr:nvPicPr>
        <xdr:cNvPr id="122" name="Picture 63" descr="C:\Users\hfreeth\AppData\Local\Microsoft\Windows\Temporary Internet Files\Content.IE5\XLHOTTUP\MM900254501[1].gif">
          <a:hlinkClick xmlns:r="http://schemas.openxmlformats.org/officeDocument/2006/relationships" r:id="rId6"/>
          <a:extLst>
            <a:ext uri="{FF2B5EF4-FFF2-40B4-BE49-F238E27FC236}">
              <a16:creationId xmlns:a16="http://schemas.microsoft.com/office/drawing/2014/main" id="{00000000-0008-0000-0200-00007A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15</xdr:col>
      <xdr:colOff>0</xdr:colOff>
      <xdr:row>3</xdr:row>
      <xdr:rowOff>57150</xdr:rowOff>
    </xdr:from>
    <xdr:ext cx="0" cy="134207"/>
    <xdr:pic>
      <xdr:nvPicPr>
        <xdr:cNvPr id="123" name="Picture 63" descr="C:\Users\hfreeth\AppData\Local\Microsoft\Windows\Temporary Internet Files\Content.IE5\XLHOTTUP\MM900254501[1].gif">
          <a:hlinkClick xmlns:r="http://schemas.openxmlformats.org/officeDocument/2006/relationships" r:id="rId7"/>
          <a:extLst>
            <a:ext uri="{FF2B5EF4-FFF2-40B4-BE49-F238E27FC236}">
              <a16:creationId xmlns:a16="http://schemas.microsoft.com/office/drawing/2014/main" id="{00000000-0008-0000-0200-00007B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15</xdr:col>
      <xdr:colOff>0</xdr:colOff>
      <xdr:row>3</xdr:row>
      <xdr:rowOff>57150</xdr:rowOff>
    </xdr:from>
    <xdr:ext cx="0" cy="134207"/>
    <xdr:pic>
      <xdr:nvPicPr>
        <xdr:cNvPr id="124"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00000000-0008-0000-0200-00007C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15</xdr:col>
      <xdr:colOff>0</xdr:colOff>
      <xdr:row>3</xdr:row>
      <xdr:rowOff>57150</xdr:rowOff>
    </xdr:from>
    <xdr:ext cx="0" cy="134207"/>
    <xdr:pic>
      <xdr:nvPicPr>
        <xdr:cNvPr id="125"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00000000-0008-0000-0200-00007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15</xdr:col>
      <xdr:colOff>0</xdr:colOff>
      <xdr:row>3</xdr:row>
      <xdr:rowOff>57150</xdr:rowOff>
    </xdr:from>
    <xdr:ext cx="0" cy="134207"/>
    <xdr:pic>
      <xdr:nvPicPr>
        <xdr:cNvPr id="126"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00000000-0008-0000-0200-00007E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15</xdr:col>
      <xdr:colOff>0</xdr:colOff>
      <xdr:row>3</xdr:row>
      <xdr:rowOff>57150</xdr:rowOff>
    </xdr:from>
    <xdr:ext cx="0" cy="134207"/>
    <xdr:pic>
      <xdr:nvPicPr>
        <xdr:cNvPr id="127"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00000000-0008-0000-0200-00007F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15</xdr:col>
      <xdr:colOff>0</xdr:colOff>
      <xdr:row>3</xdr:row>
      <xdr:rowOff>57150</xdr:rowOff>
    </xdr:from>
    <xdr:ext cx="0" cy="134207"/>
    <xdr:pic>
      <xdr:nvPicPr>
        <xdr:cNvPr id="128" name="Picture 63" descr="C:\Users\hfreeth\AppData\Local\Microsoft\Windows\Temporary Internet Files\Content.IE5\XLHOTTUP\MM900254501[1].gif">
          <a:hlinkClick xmlns:r="http://schemas.openxmlformats.org/officeDocument/2006/relationships" r:id="rId9"/>
          <a:extLst>
            <a:ext uri="{FF2B5EF4-FFF2-40B4-BE49-F238E27FC236}">
              <a16:creationId xmlns:a16="http://schemas.microsoft.com/office/drawing/2014/main" id="{00000000-0008-0000-0200-000080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15</xdr:col>
      <xdr:colOff>0</xdr:colOff>
      <xdr:row>3</xdr:row>
      <xdr:rowOff>57150</xdr:rowOff>
    </xdr:from>
    <xdr:ext cx="0" cy="134207"/>
    <xdr:pic>
      <xdr:nvPicPr>
        <xdr:cNvPr id="129" name="Picture 63" descr="C:\Users\hfreeth\AppData\Local\Microsoft\Windows\Temporary Internet Files\Content.IE5\XLHOTTUP\MM900254501[1].gif">
          <a:hlinkClick xmlns:r="http://schemas.openxmlformats.org/officeDocument/2006/relationships" r:id="rId10"/>
          <a:extLst>
            <a:ext uri="{FF2B5EF4-FFF2-40B4-BE49-F238E27FC236}">
              <a16:creationId xmlns:a16="http://schemas.microsoft.com/office/drawing/2014/main" id="{00000000-0008-0000-0200-000081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15</xdr:col>
      <xdr:colOff>0</xdr:colOff>
      <xdr:row>3</xdr:row>
      <xdr:rowOff>57150</xdr:rowOff>
    </xdr:from>
    <xdr:ext cx="0" cy="134207"/>
    <xdr:pic>
      <xdr:nvPicPr>
        <xdr:cNvPr id="130" name="Picture 63" descr="C:\Users\hfreeth\AppData\Local\Microsoft\Windows\Temporary Internet Files\Content.IE5\XLHOTTUP\MM900254501[1].gif">
          <a:hlinkClick xmlns:r="http://schemas.openxmlformats.org/officeDocument/2006/relationships" r:id="rId10"/>
          <a:extLst>
            <a:ext uri="{FF2B5EF4-FFF2-40B4-BE49-F238E27FC236}">
              <a16:creationId xmlns:a16="http://schemas.microsoft.com/office/drawing/2014/main" id="{00000000-0008-0000-0200-000082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15</xdr:col>
      <xdr:colOff>0</xdr:colOff>
      <xdr:row>3</xdr:row>
      <xdr:rowOff>57150</xdr:rowOff>
    </xdr:from>
    <xdr:ext cx="0" cy="134207"/>
    <xdr:pic>
      <xdr:nvPicPr>
        <xdr:cNvPr id="131" name="Picture 63" descr="C:\Users\hfreeth\AppData\Local\Microsoft\Windows\Temporary Internet Files\Content.IE5\XLHOTTUP\MM900254501[1].gif">
          <a:hlinkClick xmlns:r="http://schemas.openxmlformats.org/officeDocument/2006/relationships" r:id="rId10"/>
          <a:extLst>
            <a:ext uri="{FF2B5EF4-FFF2-40B4-BE49-F238E27FC236}">
              <a16:creationId xmlns:a16="http://schemas.microsoft.com/office/drawing/2014/main" id="{00000000-0008-0000-0200-000083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15</xdr:col>
      <xdr:colOff>0</xdr:colOff>
      <xdr:row>3</xdr:row>
      <xdr:rowOff>57150</xdr:rowOff>
    </xdr:from>
    <xdr:ext cx="0" cy="134207"/>
    <xdr:pic>
      <xdr:nvPicPr>
        <xdr:cNvPr id="132" name="Picture 63" descr="C:\Users\hfreeth\AppData\Local\Microsoft\Windows\Temporary Internet Files\Content.IE5\XLHOTTUP\MM900254501[1].gif">
          <a:hlinkClick xmlns:r="http://schemas.openxmlformats.org/officeDocument/2006/relationships" r:id="rId11"/>
          <a:extLst>
            <a:ext uri="{FF2B5EF4-FFF2-40B4-BE49-F238E27FC236}">
              <a16:creationId xmlns:a16="http://schemas.microsoft.com/office/drawing/2014/main" id="{00000000-0008-0000-0200-000084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15</xdr:col>
      <xdr:colOff>0</xdr:colOff>
      <xdr:row>3</xdr:row>
      <xdr:rowOff>57150</xdr:rowOff>
    </xdr:from>
    <xdr:ext cx="0" cy="134207"/>
    <xdr:pic>
      <xdr:nvPicPr>
        <xdr:cNvPr id="133" name="Picture 63" descr="C:\Users\hfreeth\AppData\Local\Microsoft\Windows\Temporary Internet Files\Content.IE5\XLHOTTUP\MM900254501[1].gif">
          <a:hlinkClick xmlns:r="http://schemas.openxmlformats.org/officeDocument/2006/relationships" r:id="rId12"/>
          <a:extLst>
            <a:ext uri="{FF2B5EF4-FFF2-40B4-BE49-F238E27FC236}">
              <a16:creationId xmlns:a16="http://schemas.microsoft.com/office/drawing/2014/main" id="{00000000-0008-0000-0200-00008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15</xdr:col>
      <xdr:colOff>0</xdr:colOff>
      <xdr:row>3</xdr:row>
      <xdr:rowOff>57150</xdr:rowOff>
    </xdr:from>
    <xdr:ext cx="0" cy="134207"/>
    <xdr:pic>
      <xdr:nvPicPr>
        <xdr:cNvPr id="134" name="Picture 63" descr="C:\Users\hfreeth\AppData\Local\Microsoft\Windows\Temporary Internet Files\Content.IE5\XLHOTTUP\MM900254501[1].gif">
          <a:hlinkClick xmlns:r="http://schemas.openxmlformats.org/officeDocument/2006/relationships" r:id="rId13"/>
          <a:extLst>
            <a:ext uri="{FF2B5EF4-FFF2-40B4-BE49-F238E27FC236}">
              <a16:creationId xmlns:a16="http://schemas.microsoft.com/office/drawing/2014/main" id="{00000000-0008-0000-0200-000086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15</xdr:col>
      <xdr:colOff>0</xdr:colOff>
      <xdr:row>3</xdr:row>
      <xdr:rowOff>57150</xdr:rowOff>
    </xdr:from>
    <xdr:ext cx="0" cy="134207"/>
    <xdr:pic>
      <xdr:nvPicPr>
        <xdr:cNvPr id="135" name="Picture 63" descr="C:\Users\hfreeth\AppData\Local\Microsoft\Windows\Temporary Internet Files\Content.IE5\XLHOTTUP\MM900254501[1].gif">
          <a:hlinkClick xmlns:r="http://schemas.openxmlformats.org/officeDocument/2006/relationships" r:id="rId14"/>
          <a:extLst>
            <a:ext uri="{FF2B5EF4-FFF2-40B4-BE49-F238E27FC236}">
              <a16:creationId xmlns:a16="http://schemas.microsoft.com/office/drawing/2014/main" id="{00000000-0008-0000-0200-000087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15</xdr:col>
      <xdr:colOff>0</xdr:colOff>
      <xdr:row>3</xdr:row>
      <xdr:rowOff>57150</xdr:rowOff>
    </xdr:from>
    <xdr:ext cx="0" cy="134207"/>
    <xdr:pic>
      <xdr:nvPicPr>
        <xdr:cNvPr id="136"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id="{00000000-0008-0000-0200-000088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15</xdr:col>
      <xdr:colOff>0</xdr:colOff>
      <xdr:row>3</xdr:row>
      <xdr:rowOff>57150</xdr:rowOff>
    </xdr:from>
    <xdr:ext cx="0" cy="134207"/>
    <xdr:pic>
      <xdr:nvPicPr>
        <xdr:cNvPr id="137"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id="{00000000-0008-0000-0200-000089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15</xdr:col>
      <xdr:colOff>0</xdr:colOff>
      <xdr:row>3</xdr:row>
      <xdr:rowOff>57150</xdr:rowOff>
    </xdr:from>
    <xdr:ext cx="0" cy="134207"/>
    <xdr:pic>
      <xdr:nvPicPr>
        <xdr:cNvPr id="138"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id="{00000000-0008-0000-0200-00008A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15</xdr:col>
      <xdr:colOff>0</xdr:colOff>
      <xdr:row>3</xdr:row>
      <xdr:rowOff>57150</xdr:rowOff>
    </xdr:from>
    <xdr:ext cx="0" cy="134207"/>
    <xdr:pic>
      <xdr:nvPicPr>
        <xdr:cNvPr id="139"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id="{00000000-0008-0000-0200-00008B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15</xdr:col>
      <xdr:colOff>0</xdr:colOff>
      <xdr:row>3</xdr:row>
      <xdr:rowOff>57150</xdr:rowOff>
    </xdr:from>
    <xdr:ext cx="0" cy="134207"/>
    <xdr:pic>
      <xdr:nvPicPr>
        <xdr:cNvPr id="140"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00000000-0008-0000-0200-00008C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15</xdr:col>
      <xdr:colOff>0</xdr:colOff>
      <xdr:row>3</xdr:row>
      <xdr:rowOff>57150</xdr:rowOff>
    </xdr:from>
    <xdr:ext cx="0" cy="134207"/>
    <xdr:pic>
      <xdr:nvPicPr>
        <xdr:cNvPr id="141" name="Picture 140" descr="C:\Users\hfreeth\AppData\Local\Microsoft\Windows\Temporary Internet Files\Content.IE5\XLHOTTUP\MM900254501[1].gif">
          <a:hlinkClick xmlns:r="http://schemas.openxmlformats.org/officeDocument/2006/relationships" r:id="rId6"/>
          <a:extLst>
            <a:ext uri="{FF2B5EF4-FFF2-40B4-BE49-F238E27FC236}">
              <a16:creationId xmlns:a16="http://schemas.microsoft.com/office/drawing/2014/main" id="{00000000-0008-0000-0200-00008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15</xdr:col>
      <xdr:colOff>0</xdr:colOff>
      <xdr:row>3</xdr:row>
      <xdr:rowOff>57150</xdr:rowOff>
    </xdr:from>
    <xdr:ext cx="0" cy="134207"/>
    <xdr:pic>
      <xdr:nvPicPr>
        <xdr:cNvPr id="142" name="Picture 63" descr="C:\Users\hfreeth\AppData\Local\Microsoft\Windows\Temporary Internet Files\Content.IE5\XLHOTTUP\MM900254501[1].gif">
          <a:hlinkClick xmlns:r="http://schemas.openxmlformats.org/officeDocument/2006/relationships" r:id="rId11"/>
          <a:extLst>
            <a:ext uri="{FF2B5EF4-FFF2-40B4-BE49-F238E27FC236}">
              <a16:creationId xmlns:a16="http://schemas.microsoft.com/office/drawing/2014/main" id="{00000000-0008-0000-0200-00008E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15</xdr:col>
      <xdr:colOff>0</xdr:colOff>
      <xdr:row>3</xdr:row>
      <xdr:rowOff>57150</xdr:rowOff>
    </xdr:from>
    <xdr:ext cx="0" cy="134207"/>
    <xdr:pic>
      <xdr:nvPicPr>
        <xdr:cNvPr id="143"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8F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15</xdr:col>
      <xdr:colOff>0</xdr:colOff>
      <xdr:row>3</xdr:row>
      <xdr:rowOff>57150</xdr:rowOff>
    </xdr:from>
    <xdr:ext cx="0" cy="134207"/>
    <xdr:pic>
      <xdr:nvPicPr>
        <xdr:cNvPr id="144"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90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52400" y="676275"/>
          <a:ext cx="0" cy="134207"/>
        </a:xfrm>
        <a:prstGeom prst="rect">
          <a:avLst/>
        </a:prstGeom>
        <a:noFill/>
      </xdr:spPr>
    </xdr:pic>
    <xdr:clientData/>
  </xdr:oneCellAnchor>
  <xdr:oneCellAnchor>
    <xdr:from>
      <xdr:col>15</xdr:col>
      <xdr:colOff>0</xdr:colOff>
      <xdr:row>3</xdr:row>
      <xdr:rowOff>57150</xdr:rowOff>
    </xdr:from>
    <xdr:ext cx="0" cy="134207"/>
    <xdr:pic>
      <xdr:nvPicPr>
        <xdr:cNvPr id="14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91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52400" y="676275"/>
          <a:ext cx="0" cy="134207"/>
        </a:xfrm>
        <a:prstGeom prst="rect">
          <a:avLst/>
        </a:prstGeom>
        <a:noFill/>
      </xdr:spPr>
    </xdr:pic>
    <xdr:clientData/>
  </xdr:oneCellAnchor>
  <xdr:oneCellAnchor>
    <xdr:from>
      <xdr:col>15</xdr:col>
      <xdr:colOff>0</xdr:colOff>
      <xdr:row>3</xdr:row>
      <xdr:rowOff>57150</xdr:rowOff>
    </xdr:from>
    <xdr:ext cx="0" cy="134207"/>
    <xdr:pic>
      <xdr:nvPicPr>
        <xdr:cNvPr id="14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92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52400" y="676275"/>
          <a:ext cx="0" cy="134207"/>
        </a:xfrm>
        <a:prstGeom prst="rect">
          <a:avLst/>
        </a:prstGeom>
        <a:noFill/>
      </xdr:spPr>
    </xdr:pic>
    <xdr:clientData/>
  </xdr:oneCellAnchor>
  <xdr:oneCellAnchor>
    <xdr:from>
      <xdr:col>15</xdr:col>
      <xdr:colOff>0</xdr:colOff>
      <xdr:row>3</xdr:row>
      <xdr:rowOff>57150</xdr:rowOff>
    </xdr:from>
    <xdr:ext cx="0" cy="134207"/>
    <xdr:pic>
      <xdr:nvPicPr>
        <xdr:cNvPr id="147"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93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52400" y="676275"/>
          <a:ext cx="0" cy="134207"/>
        </a:xfrm>
        <a:prstGeom prst="rect">
          <a:avLst/>
        </a:prstGeom>
        <a:noFill/>
      </xdr:spPr>
    </xdr:pic>
    <xdr:clientData/>
  </xdr:oneCellAnchor>
  <xdr:oneCellAnchor>
    <xdr:from>
      <xdr:col>15</xdr:col>
      <xdr:colOff>0</xdr:colOff>
      <xdr:row>3</xdr:row>
      <xdr:rowOff>57150</xdr:rowOff>
    </xdr:from>
    <xdr:ext cx="0" cy="134207"/>
    <xdr:pic>
      <xdr:nvPicPr>
        <xdr:cNvPr id="148"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94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243125" y="676275"/>
          <a:ext cx="0" cy="134207"/>
        </a:xfrm>
        <a:prstGeom prst="rect">
          <a:avLst/>
        </a:prstGeom>
        <a:noFill/>
      </xdr:spPr>
    </xdr:pic>
    <xdr:clientData/>
  </xdr:oneCellAnchor>
  <xdr:oneCellAnchor>
    <xdr:from>
      <xdr:col>15</xdr:col>
      <xdr:colOff>0</xdr:colOff>
      <xdr:row>3</xdr:row>
      <xdr:rowOff>57150</xdr:rowOff>
    </xdr:from>
    <xdr:ext cx="0" cy="134207"/>
    <xdr:pic>
      <xdr:nvPicPr>
        <xdr:cNvPr id="14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9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243125" y="676275"/>
          <a:ext cx="0" cy="134207"/>
        </a:xfrm>
        <a:prstGeom prst="rect">
          <a:avLst/>
        </a:prstGeom>
        <a:noFill/>
      </xdr:spPr>
    </xdr:pic>
    <xdr:clientData/>
  </xdr:oneCellAnchor>
  <xdr:oneCellAnchor>
    <xdr:from>
      <xdr:col>15</xdr:col>
      <xdr:colOff>0</xdr:colOff>
      <xdr:row>3</xdr:row>
      <xdr:rowOff>57150</xdr:rowOff>
    </xdr:from>
    <xdr:ext cx="0" cy="134207"/>
    <xdr:pic>
      <xdr:nvPicPr>
        <xdr:cNvPr id="15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96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4510325" y="676275"/>
          <a:ext cx="0" cy="134207"/>
        </a:xfrm>
        <a:prstGeom prst="rect">
          <a:avLst/>
        </a:prstGeom>
        <a:noFill/>
      </xdr:spPr>
    </xdr:pic>
    <xdr:clientData/>
  </xdr:oneCellAnchor>
  <xdr:oneCellAnchor>
    <xdr:from>
      <xdr:col>15</xdr:col>
      <xdr:colOff>0</xdr:colOff>
      <xdr:row>3</xdr:row>
      <xdr:rowOff>57150</xdr:rowOff>
    </xdr:from>
    <xdr:ext cx="0" cy="134207"/>
    <xdr:pic>
      <xdr:nvPicPr>
        <xdr:cNvPr id="151"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97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4510325" y="676275"/>
          <a:ext cx="0" cy="134207"/>
        </a:xfrm>
        <a:prstGeom prst="rect">
          <a:avLst/>
        </a:prstGeom>
        <a:noFill/>
      </xdr:spPr>
    </xdr:pic>
    <xdr:clientData/>
  </xdr:oneCellAnchor>
  <xdr:oneCellAnchor>
    <xdr:from>
      <xdr:col>15</xdr:col>
      <xdr:colOff>0</xdr:colOff>
      <xdr:row>3</xdr:row>
      <xdr:rowOff>57150</xdr:rowOff>
    </xdr:from>
    <xdr:ext cx="0" cy="134207"/>
    <xdr:pic>
      <xdr:nvPicPr>
        <xdr:cNvPr id="152"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98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15</xdr:col>
      <xdr:colOff>0</xdr:colOff>
      <xdr:row>3</xdr:row>
      <xdr:rowOff>57150</xdr:rowOff>
    </xdr:from>
    <xdr:ext cx="0" cy="134207"/>
    <xdr:pic>
      <xdr:nvPicPr>
        <xdr:cNvPr id="153"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99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15</xdr:col>
      <xdr:colOff>0</xdr:colOff>
      <xdr:row>3</xdr:row>
      <xdr:rowOff>57150</xdr:rowOff>
    </xdr:from>
    <xdr:ext cx="0" cy="134207"/>
    <xdr:pic>
      <xdr:nvPicPr>
        <xdr:cNvPr id="154"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9A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15</xdr:col>
      <xdr:colOff>0</xdr:colOff>
      <xdr:row>3</xdr:row>
      <xdr:rowOff>57150</xdr:rowOff>
    </xdr:from>
    <xdr:ext cx="0" cy="134207"/>
    <xdr:pic>
      <xdr:nvPicPr>
        <xdr:cNvPr id="15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9B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15</xdr:col>
      <xdr:colOff>0</xdr:colOff>
      <xdr:row>3</xdr:row>
      <xdr:rowOff>57150</xdr:rowOff>
    </xdr:from>
    <xdr:ext cx="0" cy="134207"/>
    <xdr:pic>
      <xdr:nvPicPr>
        <xdr:cNvPr id="15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9C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15</xdr:col>
      <xdr:colOff>0</xdr:colOff>
      <xdr:row>3</xdr:row>
      <xdr:rowOff>57150</xdr:rowOff>
    </xdr:from>
    <xdr:ext cx="0" cy="134207"/>
    <xdr:pic>
      <xdr:nvPicPr>
        <xdr:cNvPr id="157"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9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15</xdr:col>
      <xdr:colOff>0</xdr:colOff>
      <xdr:row>3</xdr:row>
      <xdr:rowOff>57150</xdr:rowOff>
    </xdr:from>
    <xdr:ext cx="0" cy="134207"/>
    <xdr:pic>
      <xdr:nvPicPr>
        <xdr:cNvPr id="158"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9E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15</xdr:col>
      <xdr:colOff>0</xdr:colOff>
      <xdr:row>3</xdr:row>
      <xdr:rowOff>57150</xdr:rowOff>
    </xdr:from>
    <xdr:ext cx="0" cy="134207"/>
    <xdr:pic>
      <xdr:nvPicPr>
        <xdr:cNvPr id="15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9F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15</xdr:col>
      <xdr:colOff>0</xdr:colOff>
      <xdr:row>3</xdr:row>
      <xdr:rowOff>57150</xdr:rowOff>
    </xdr:from>
    <xdr:ext cx="0" cy="134207"/>
    <xdr:pic>
      <xdr:nvPicPr>
        <xdr:cNvPr id="16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A0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15</xdr:col>
      <xdr:colOff>0</xdr:colOff>
      <xdr:row>3</xdr:row>
      <xdr:rowOff>57150</xdr:rowOff>
    </xdr:from>
    <xdr:ext cx="0" cy="134207"/>
    <xdr:pic>
      <xdr:nvPicPr>
        <xdr:cNvPr id="161"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A1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15</xdr:col>
      <xdr:colOff>0</xdr:colOff>
      <xdr:row>3</xdr:row>
      <xdr:rowOff>57150</xdr:rowOff>
    </xdr:from>
    <xdr:ext cx="0" cy="134207"/>
    <xdr:pic>
      <xdr:nvPicPr>
        <xdr:cNvPr id="162"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A2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15</xdr:col>
      <xdr:colOff>0</xdr:colOff>
      <xdr:row>3</xdr:row>
      <xdr:rowOff>57150</xdr:rowOff>
    </xdr:from>
    <xdr:ext cx="0" cy="134207"/>
    <xdr:pic>
      <xdr:nvPicPr>
        <xdr:cNvPr id="163"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A3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15</xdr:col>
      <xdr:colOff>0</xdr:colOff>
      <xdr:row>3</xdr:row>
      <xdr:rowOff>57150</xdr:rowOff>
    </xdr:from>
    <xdr:ext cx="0" cy="134207"/>
    <xdr:pic>
      <xdr:nvPicPr>
        <xdr:cNvPr id="164"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A4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15</xdr:col>
      <xdr:colOff>0</xdr:colOff>
      <xdr:row>3</xdr:row>
      <xdr:rowOff>57150</xdr:rowOff>
    </xdr:from>
    <xdr:ext cx="0" cy="134207"/>
    <xdr:pic>
      <xdr:nvPicPr>
        <xdr:cNvPr id="16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A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15</xdr:col>
      <xdr:colOff>0</xdr:colOff>
      <xdr:row>3</xdr:row>
      <xdr:rowOff>57150</xdr:rowOff>
    </xdr:from>
    <xdr:ext cx="0" cy="134207"/>
    <xdr:pic>
      <xdr:nvPicPr>
        <xdr:cNvPr id="16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A6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15</xdr:col>
      <xdr:colOff>0</xdr:colOff>
      <xdr:row>3</xdr:row>
      <xdr:rowOff>57150</xdr:rowOff>
    </xdr:from>
    <xdr:ext cx="0" cy="134207"/>
    <xdr:pic>
      <xdr:nvPicPr>
        <xdr:cNvPr id="167"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A7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15</xdr:col>
      <xdr:colOff>0</xdr:colOff>
      <xdr:row>3</xdr:row>
      <xdr:rowOff>57150</xdr:rowOff>
    </xdr:from>
    <xdr:ext cx="0" cy="134207"/>
    <xdr:pic>
      <xdr:nvPicPr>
        <xdr:cNvPr id="219" name="Picture 63" descr="C:\Users\hfreeth\AppData\Local\Microsoft\Windows\Temporary Internet Files\Content.IE5\XLHOTTUP\MM900254501[1].gif">
          <a:hlinkClick xmlns:r="http://schemas.openxmlformats.org/officeDocument/2006/relationships" r:id="rId1"/>
          <a:extLst>
            <a:ext uri="{FF2B5EF4-FFF2-40B4-BE49-F238E27FC236}">
              <a16:creationId xmlns:a16="http://schemas.microsoft.com/office/drawing/2014/main" id="{00000000-0008-0000-0200-0000DB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15</xdr:col>
      <xdr:colOff>0</xdr:colOff>
      <xdr:row>3</xdr:row>
      <xdr:rowOff>57150</xdr:rowOff>
    </xdr:from>
    <xdr:ext cx="0" cy="134207"/>
    <xdr:pic>
      <xdr:nvPicPr>
        <xdr:cNvPr id="220" name="Picture 63" descr="C:\Users\hfreeth\AppData\Local\Microsoft\Windows\Temporary Internet Files\Content.IE5\XLHOTTUP\MM900254501[1].gif">
          <a:hlinkClick xmlns:r="http://schemas.openxmlformats.org/officeDocument/2006/relationships" r:id="rId4"/>
          <a:extLst>
            <a:ext uri="{FF2B5EF4-FFF2-40B4-BE49-F238E27FC236}">
              <a16:creationId xmlns:a16="http://schemas.microsoft.com/office/drawing/2014/main" id="{00000000-0008-0000-0200-0000DC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15</xdr:col>
      <xdr:colOff>0</xdr:colOff>
      <xdr:row>3</xdr:row>
      <xdr:rowOff>57150</xdr:rowOff>
    </xdr:from>
    <xdr:ext cx="0" cy="134207"/>
    <xdr:pic>
      <xdr:nvPicPr>
        <xdr:cNvPr id="221"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D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15</xdr:col>
      <xdr:colOff>0</xdr:colOff>
      <xdr:row>3</xdr:row>
      <xdr:rowOff>57150</xdr:rowOff>
    </xdr:from>
    <xdr:ext cx="0" cy="134207"/>
    <xdr:pic>
      <xdr:nvPicPr>
        <xdr:cNvPr id="222" name="Picture 63" descr="C:\Users\hfreeth\AppData\Local\Microsoft\Windows\Temporary Internet Files\Content.IE5\XLHOTTUP\MM900254501[1].gif">
          <a:hlinkClick xmlns:r="http://schemas.openxmlformats.org/officeDocument/2006/relationships" r:id="rId6"/>
          <a:extLst>
            <a:ext uri="{FF2B5EF4-FFF2-40B4-BE49-F238E27FC236}">
              <a16:creationId xmlns:a16="http://schemas.microsoft.com/office/drawing/2014/main" id="{00000000-0008-0000-0200-0000DE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15</xdr:col>
      <xdr:colOff>0</xdr:colOff>
      <xdr:row>3</xdr:row>
      <xdr:rowOff>57150</xdr:rowOff>
    </xdr:from>
    <xdr:ext cx="0" cy="134207"/>
    <xdr:pic>
      <xdr:nvPicPr>
        <xdr:cNvPr id="223" name="Picture 63" descr="C:\Users\hfreeth\AppData\Local\Microsoft\Windows\Temporary Internet Files\Content.IE5\XLHOTTUP\MM900254501[1].gif">
          <a:hlinkClick xmlns:r="http://schemas.openxmlformats.org/officeDocument/2006/relationships" r:id="rId6"/>
          <a:extLst>
            <a:ext uri="{FF2B5EF4-FFF2-40B4-BE49-F238E27FC236}">
              <a16:creationId xmlns:a16="http://schemas.microsoft.com/office/drawing/2014/main" id="{00000000-0008-0000-0200-0000DF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15</xdr:col>
      <xdr:colOff>0</xdr:colOff>
      <xdr:row>3</xdr:row>
      <xdr:rowOff>57150</xdr:rowOff>
    </xdr:from>
    <xdr:ext cx="0" cy="134207"/>
    <xdr:pic>
      <xdr:nvPicPr>
        <xdr:cNvPr id="224" name="Picture 63" descr="C:\Users\hfreeth\AppData\Local\Microsoft\Windows\Temporary Internet Files\Content.IE5\XLHOTTUP\MM900254501[1].gif">
          <a:hlinkClick xmlns:r="http://schemas.openxmlformats.org/officeDocument/2006/relationships" r:id="rId7"/>
          <a:extLst>
            <a:ext uri="{FF2B5EF4-FFF2-40B4-BE49-F238E27FC236}">
              <a16:creationId xmlns:a16="http://schemas.microsoft.com/office/drawing/2014/main" id="{00000000-0008-0000-0200-0000E0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15</xdr:col>
      <xdr:colOff>0</xdr:colOff>
      <xdr:row>3</xdr:row>
      <xdr:rowOff>57150</xdr:rowOff>
    </xdr:from>
    <xdr:ext cx="0" cy="134207"/>
    <xdr:pic>
      <xdr:nvPicPr>
        <xdr:cNvPr id="225"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00000000-0008-0000-0200-0000E1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15</xdr:col>
      <xdr:colOff>0</xdr:colOff>
      <xdr:row>3</xdr:row>
      <xdr:rowOff>57150</xdr:rowOff>
    </xdr:from>
    <xdr:ext cx="0" cy="134207"/>
    <xdr:pic>
      <xdr:nvPicPr>
        <xdr:cNvPr id="226"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00000000-0008-0000-0200-0000E2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15</xdr:col>
      <xdr:colOff>0</xdr:colOff>
      <xdr:row>3</xdr:row>
      <xdr:rowOff>57150</xdr:rowOff>
    </xdr:from>
    <xdr:ext cx="0" cy="134207"/>
    <xdr:pic>
      <xdr:nvPicPr>
        <xdr:cNvPr id="227"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00000000-0008-0000-0200-0000E3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15</xdr:col>
      <xdr:colOff>0</xdr:colOff>
      <xdr:row>3</xdr:row>
      <xdr:rowOff>57150</xdr:rowOff>
    </xdr:from>
    <xdr:ext cx="0" cy="134207"/>
    <xdr:pic>
      <xdr:nvPicPr>
        <xdr:cNvPr id="228"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00000000-0008-0000-0200-0000E4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15</xdr:col>
      <xdr:colOff>0</xdr:colOff>
      <xdr:row>3</xdr:row>
      <xdr:rowOff>57150</xdr:rowOff>
    </xdr:from>
    <xdr:ext cx="0" cy="134207"/>
    <xdr:pic>
      <xdr:nvPicPr>
        <xdr:cNvPr id="229" name="Picture 63" descr="C:\Users\hfreeth\AppData\Local\Microsoft\Windows\Temporary Internet Files\Content.IE5\XLHOTTUP\MM900254501[1].gif">
          <a:hlinkClick xmlns:r="http://schemas.openxmlformats.org/officeDocument/2006/relationships" r:id="rId9"/>
          <a:extLst>
            <a:ext uri="{FF2B5EF4-FFF2-40B4-BE49-F238E27FC236}">
              <a16:creationId xmlns:a16="http://schemas.microsoft.com/office/drawing/2014/main" id="{00000000-0008-0000-0200-0000E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15</xdr:col>
      <xdr:colOff>0</xdr:colOff>
      <xdr:row>3</xdr:row>
      <xdr:rowOff>57150</xdr:rowOff>
    </xdr:from>
    <xdr:ext cx="0" cy="134207"/>
    <xdr:pic>
      <xdr:nvPicPr>
        <xdr:cNvPr id="230" name="Picture 63" descr="C:\Users\hfreeth\AppData\Local\Microsoft\Windows\Temporary Internet Files\Content.IE5\XLHOTTUP\MM900254501[1].gif">
          <a:hlinkClick xmlns:r="http://schemas.openxmlformats.org/officeDocument/2006/relationships" r:id="rId10"/>
          <a:extLst>
            <a:ext uri="{FF2B5EF4-FFF2-40B4-BE49-F238E27FC236}">
              <a16:creationId xmlns:a16="http://schemas.microsoft.com/office/drawing/2014/main" id="{00000000-0008-0000-0200-0000E6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15</xdr:col>
      <xdr:colOff>0</xdr:colOff>
      <xdr:row>3</xdr:row>
      <xdr:rowOff>57150</xdr:rowOff>
    </xdr:from>
    <xdr:ext cx="0" cy="134207"/>
    <xdr:pic>
      <xdr:nvPicPr>
        <xdr:cNvPr id="231" name="Picture 63" descr="C:\Users\hfreeth\AppData\Local\Microsoft\Windows\Temporary Internet Files\Content.IE5\XLHOTTUP\MM900254501[1].gif">
          <a:hlinkClick xmlns:r="http://schemas.openxmlformats.org/officeDocument/2006/relationships" r:id="rId10"/>
          <a:extLst>
            <a:ext uri="{FF2B5EF4-FFF2-40B4-BE49-F238E27FC236}">
              <a16:creationId xmlns:a16="http://schemas.microsoft.com/office/drawing/2014/main" id="{00000000-0008-0000-0200-0000E7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15</xdr:col>
      <xdr:colOff>0</xdr:colOff>
      <xdr:row>3</xdr:row>
      <xdr:rowOff>57150</xdr:rowOff>
    </xdr:from>
    <xdr:ext cx="0" cy="134207"/>
    <xdr:pic>
      <xdr:nvPicPr>
        <xdr:cNvPr id="232" name="Picture 63" descr="C:\Users\hfreeth\AppData\Local\Microsoft\Windows\Temporary Internet Files\Content.IE5\XLHOTTUP\MM900254501[1].gif">
          <a:hlinkClick xmlns:r="http://schemas.openxmlformats.org/officeDocument/2006/relationships" r:id="rId10"/>
          <a:extLst>
            <a:ext uri="{FF2B5EF4-FFF2-40B4-BE49-F238E27FC236}">
              <a16:creationId xmlns:a16="http://schemas.microsoft.com/office/drawing/2014/main" id="{00000000-0008-0000-0200-0000E8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15</xdr:col>
      <xdr:colOff>0</xdr:colOff>
      <xdr:row>3</xdr:row>
      <xdr:rowOff>57150</xdr:rowOff>
    </xdr:from>
    <xdr:ext cx="0" cy="134207"/>
    <xdr:pic>
      <xdr:nvPicPr>
        <xdr:cNvPr id="233" name="Picture 63" descr="C:\Users\hfreeth\AppData\Local\Microsoft\Windows\Temporary Internet Files\Content.IE5\XLHOTTUP\MM900254501[1].gif">
          <a:hlinkClick xmlns:r="http://schemas.openxmlformats.org/officeDocument/2006/relationships" r:id="rId11"/>
          <a:extLst>
            <a:ext uri="{FF2B5EF4-FFF2-40B4-BE49-F238E27FC236}">
              <a16:creationId xmlns:a16="http://schemas.microsoft.com/office/drawing/2014/main" id="{00000000-0008-0000-0200-0000E9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15</xdr:col>
      <xdr:colOff>0</xdr:colOff>
      <xdr:row>3</xdr:row>
      <xdr:rowOff>57150</xdr:rowOff>
    </xdr:from>
    <xdr:ext cx="0" cy="134207"/>
    <xdr:pic>
      <xdr:nvPicPr>
        <xdr:cNvPr id="234" name="Picture 63" descr="C:\Users\hfreeth\AppData\Local\Microsoft\Windows\Temporary Internet Files\Content.IE5\XLHOTTUP\MM900254501[1].gif">
          <a:hlinkClick xmlns:r="http://schemas.openxmlformats.org/officeDocument/2006/relationships" r:id="rId12"/>
          <a:extLst>
            <a:ext uri="{FF2B5EF4-FFF2-40B4-BE49-F238E27FC236}">
              <a16:creationId xmlns:a16="http://schemas.microsoft.com/office/drawing/2014/main" id="{00000000-0008-0000-0200-0000EA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15</xdr:col>
      <xdr:colOff>0</xdr:colOff>
      <xdr:row>3</xdr:row>
      <xdr:rowOff>57150</xdr:rowOff>
    </xdr:from>
    <xdr:ext cx="0" cy="134207"/>
    <xdr:pic>
      <xdr:nvPicPr>
        <xdr:cNvPr id="235" name="Picture 63" descr="C:\Users\hfreeth\AppData\Local\Microsoft\Windows\Temporary Internet Files\Content.IE5\XLHOTTUP\MM900254501[1].gif">
          <a:hlinkClick xmlns:r="http://schemas.openxmlformats.org/officeDocument/2006/relationships" r:id="rId13"/>
          <a:extLst>
            <a:ext uri="{FF2B5EF4-FFF2-40B4-BE49-F238E27FC236}">
              <a16:creationId xmlns:a16="http://schemas.microsoft.com/office/drawing/2014/main" id="{00000000-0008-0000-0200-0000EB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15</xdr:col>
      <xdr:colOff>0</xdr:colOff>
      <xdr:row>3</xdr:row>
      <xdr:rowOff>57150</xdr:rowOff>
    </xdr:from>
    <xdr:ext cx="0" cy="134207"/>
    <xdr:pic>
      <xdr:nvPicPr>
        <xdr:cNvPr id="236" name="Picture 63" descr="C:\Users\hfreeth\AppData\Local\Microsoft\Windows\Temporary Internet Files\Content.IE5\XLHOTTUP\MM900254501[1].gif">
          <a:hlinkClick xmlns:r="http://schemas.openxmlformats.org/officeDocument/2006/relationships" r:id="rId14"/>
          <a:extLst>
            <a:ext uri="{FF2B5EF4-FFF2-40B4-BE49-F238E27FC236}">
              <a16:creationId xmlns:a16="http://schemas.microsoft.com/office/drawing/2014/main" id="{00000000-0008-0000-0200-0000EC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15</xdr:col>
      <xdr:colOff>0</xdr:colOff>
      <xdr:row>3</xdr:row>
      <xdr:rowOff>57150</xdr:rowOff>
    </xdr:from>
    <xdr:ext cx="0" cy="134207"/>
    <xdr:pic>
      <xdr:nvPicPr>
        <xdr:cNvPr id="237"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id="{00000000-0008-0000-0200-0000E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15</xdr:col>
      <xdr:colOff>0</xdr:colOff>
      <xdr:row>3</xdr:row>
      <xdr:rowOff>57150</xdr:rowOff>
    </xdr:from>
    <xdr:ext cx="0" cy="134207"/>
    <xdr:pic>
      <xdr:nvPicPr>
        <xdr:cNvPr id="238"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id="{00000000-0008-0000-0200-0000EE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15</xdr:col>
      <xdr:colOff>0</xdr:colOff>
      <xdr:row>3</xdr:row>
      <xdr:rowOff>57150</xdr:rowOff>
    </xdr:from>
    <xdr:ext cx="0" cy="134207"/>
    <xdr:pic>
      <xdr:nvPicPr>
        <xdr:cNvPr id="239"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id="{00000000-0008-0000-0200-0000EF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15</xdr:col>
      <xdr:colOff>0</xdr:colOff>
      <xdr:row>3</xdr:row>
      <xdr:rowOff>57150</xdr:rowOff>
    </xdr:from>
    <xdr:ext cx="0" cy="134207"/>
    <xdr:pic>
      <xdr:nvPicPr>
        <xdr:cNvPr id="240"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id="{00000000-0008-0000-0200-0000F0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15</xdr:col>
      <xdr:colOff>0</xdr:colOff>
      <xdr:row>3</xdr:row>
      <xdr:rowOff>57150</xdr:rowOff>
    </xdr:from>
    <xdr:ext cx="0" cy="134207"/>
    <xdr:pic>
      <xdr:nvPicPr>
        <xdr:cNvPr id="241"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00000000-0008-0000-0200-0000F1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15</xdr:col>
      <xdr:colOff>0</xdr:colOff>
      <xdr:row>3</xdr:row>
      <xdr:rowOff>57150</xdr:rowOff>
    </xdr:from>
    <xdr:ext cx="0" cy="134207"/>
    <xdr:pic>
      <xdr:nvPicPr>
        <xdr:cNvPr id="242" name="Picture 241" descr="C:\Users\hfreeth\AppData\Local\Microsoft\Windows\Temporary Internet Files\Content.IE5\XLHOTTUP\MM900254501[1].gif">
          <a:hlinkClick xmlns:r="http://schemas.openxmlformats.org/officeDocument/2006/relationships" r:id="rId6"/>
          <a:extLst>
            <a:ext uri="{FF2B5EF4-FFF2-40B4-BE49-F238E27FC236}">
              <a16:creationId xmlns:a16="http://schemas.microsoft.com/office/drawing/2014/main" id="{00000000-0008-0000-0200-0000F2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15</xdr:col>
      <xdr:colOff>0</xdr:colOff>
      <xdr:row>3</xdr:row>
      <xdr:rowOff>57150</xdr:rowOff>
    </xdr:from>
    <xdr:ext cx="0" cy="134207"/>
    <xdr:pic>
      <xdr:nvPicPr>
        <xdr:cNvPr id="243" name="Picture 63" descr="C:\Users\hfreeth\AppData\Local\Microsoft\Windows\Temporary Internet Files\Content.IE5\XLHOTTUP\MM900254501[1].gif">
          <a:hlinkClick xmlns:r="http://schemas.openxmlformats.org/officeDocument/2006/relationships" r:id="rId11"/>
          <a:extLst>
            <a:ext uri="{FF2B5EF4-FFF2-40B4-BE49-F238E27FC236}">
              <a16:creationId xmlns:a16="http://schemas.microsoft.com/office/drawing/2014/main" id="{00000000-0008-0000-0200-0000F3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15</xdr:col>
      <xdr:colOff>0</xdr:colOff>
      <xdr:row>3</xdr:row>
      <xdr:rowOff>57150</xdr:rowOff>
    </xdr:from>
    <xdr:ext cx="0" cy="134207"/>
    <xdr:pic>
      <xdr:nvPicPr>
        <xdr:cNvPr id="244"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F4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15</xdr:col>
      <xdr:colOff>0</xdr:colOff>
      <xdr:row>3</xdr:row>
      <xdr:rowOff>57150</xdr:rowOff>
    </xdr:from>
    <xdr:ext cx="0" cy="134207"/>
    <xdr:pic>
      <xdr:nvPicPr>
        <xdr:cNvPr id="24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F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358050" y="876300"/>
          <a:ext cx="0" cy="134207"/>
        </a:xfrm>
        <a:prstGeom prst="rect">
          <a:avLst/>
        </a:prstGeom>
        <a:noFill/>
      </xdr:spPr>
    </xdr:pic>
    <xdr:clientData/>
  </xdr:oneCellAnchor>
  <xdr:oneCellAnchor>
    <xdr:from>
      <xdr:col>15</xdr:col>
      <xdr:colOff>0</xdr:colOff>
      <xdr:row>3</xdr:row>
      <xdr:rowOff>57150</xdr:rowOff>
    </xdr:from>
    <xdr:ext cx="0" cy="134207"/>
    <xdr:pic>
      <xdr:nvPicPr>
        <xdr:cNvPr id="24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F6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358050" y="876300"/>
          <a:ext cx="0" cy="134207"/>
        </a:xfrm>
        <a:prstGeom prst="rect">
          <a:avLst/>
        </a:prstGeom>
        <a:noFill/>
      </xdr:spPr>
    </xdr:pic>
    <xdr:clientData/>
  </xdr:oneCellAnchor>
  <xdr:oneCellAnchor>
    <xdr:from>
      <xdr:col>15</xdr:col>
      <xdr:colOff>0</xdr:colOff>
      <xdr:row>3</xdr:row>
      <xdr:rowOff>57150</xdr:rowOff>
    </xdr:from>
    <xdr:ext cx="0" cy="134207"/>
    <xdr:pic>
      <xdr:nvPicPr>
        <xdr:cNvPr id="247"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F7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15</xdr:col>
      <xdr:colOff>0</xdr:colOff>
      <xdr:row>3</xdr:row>
      <xdr:rowOff>57150</xdr:rowOff>
    </xdr:from>
    <xdr:ext cx="0" cy="134207"/>
    <xdr:pic>
      <xdr:nvPicPr>
        <xdr:cNvPr id="248"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F8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15</xdr:col>
      <xdr:colOff>0</xdr:colOff>
      <xdr:row>3</xdr:row>
      <xdr:rowOff>57150</xdr:rowOff>
    </xdr:from>
    <xdr:ext cx="0" cy="134207"/>
    <xdr:pic>
      <xdr:nvPicPr>
        <xdr:cNvPr id="24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F9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15</xdr:col>
      <xdr:colOff>0</xdr:colOff>
      <xdr:row>3</xdr:row>
      <xdr:rowOff>57150</xdr:rowOff>
    </xdr:from>
    <xdr:ext cx="0" cy="134207"/>
    <xdr:pic>
      <xdr:nvPicPr>
        <xdr:cNvPr id="25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FA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15</xdr:col>
      <xdr:colOff>0</xdr:colOff>
      <xdr:row>3</xdr:row>
      <xdr:rowOff>57150</xdr:rowOff>
    </xdr:from>
    <xdr:ext cx="0" cy="134207"/>
    <xdr:pic>
      <xdr:nvPicPr>
        <xdr:cNvPr id="251"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FB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15</xdr:col>
      <xdr:colOff>0</xdr:colOff>
      <xdr:row>3</xdr:row>
      <xdr:rowOff>57150</xdr:rowOff>
    </xdr:from>
    <xdr:ext cx="0" cy="134207"/>
    <xdr:pic>
      <xdr:nvPicPr>
        <xdr:cNvPr id="252"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FC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15</xdr:col>
      <xdr:colOff>0</xdr:colOff>
      <xdr:row>3</xdr:row>
      <xdr:rowOff>57150</xdr:rowOff>
    </xdr:from>
    <xdr:ext cx="0" cy="134207"/>
    <xdr:pic>
      <xdr:nvPicPr>
        <xdr:cNvPr id="253"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F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15</xdr:col>
      <xdr:colOff>0</xdr:colOff>
      <xdr:row>3</xdr:row>
      <xdr:rowOff>57150</xdr:rowOff>
    </xdr:from>
    <xdr:ext cx="0" cy="134207"/>
    <xdr:pic>
      <xdr:nvPicPr>
        <xdr:cNvPr id="254"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FE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15</xdr:col>
      <xdr:colOff>0</xdr:colOff>
      <xdr:row>3</xdr:row>
      <xdr:rowOff>57150</xdr:rowOff>
    </xdr:from>
    <xdr:ext cx="0" cy="134207"/>
    <xdr:pic>
      <xdr:nvPicPr>
        <xdr:cNvPr id="25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FF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15</xdr:col>
      <xdr:colOff>0</xdr:colOff>
      <xdr:row>3</xdr:row>
      <xdr:rowOff>57150</xdr:rowOff>
    </xdr:from>
    <xdr:ext cx="0" cy="134207"/>
    <xdr:pic>
      <xdr:nvPicPr>
        <xdr:cNvPr id="25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00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15</xdr:col>
      <xdr:colOff>0</xdr:colOff>
      <xdr:row>3</xdr:row>
      <xdr:rowOff>57150</xdr:rowOff>
    </xdr:from>
    <xdr:ext cx="0" cy="134207"/>
    <xdr:pic>
      <xdr:nvPicPr>
        <xdr:cNvPr id="257"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01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15</xdr:col>
      <xdr:colOff>0</xdr:colOff>
      <xdr:row>3</xdr:row>
      <xdr:rowOff>57150</xdr:rowOff>
    </xdr:from>
    <xdr:ext cx="0" cy="134207"/>
    <xdr:pic>
      <xdr:nvPicPr>
        <xdr:cNvPr id="258"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02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15</xdr:col>
      <xdr:colOff>0</xdr:colOff>
      <xdr:row>3</xdr:row>
      <xdr:rowOff>57150</xdr:rowOff>
    </xdr:from>
    <xdr:ext cx="0" cy="134207"/>
    <xdr:pic>
      <xdr:nvPicPr>
        <xdr:cNvPr id="25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03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15</xdr:col>
      <xdr:colOff>0</xdr:colOff>
      <xdr:row>3</xdr:row>
      <xdr:rowOff>57150</xdr:rowOff>
    </xdr:from>
    <xdr:ext cx="0" cy="134207"/>
    <xdr:pic>
      <xdr:nvPicPr>
        <xdr:cNvPr id="26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04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15</xdr:col>
      <xdr:colOff>0</xdr:colOff>
      <xdr:row>3</xdr:row>
      <xdr:rowOff>57150</xdr:rowOff>
    </xdr:from>
    <xdr:ext cx="0" cy="134207"/>
    <xdr:pic>
      <xdr:nvPicPr>
        <xdr:cNvPr id="261"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05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15</xdr:col>
      <xdr:colOff>0</xdr:colOff>
      <xdr:row>3</xdr:row>
      <xdr:rowOff>57150</xdr:rowOff>
    </xdr:from>
    <xdr:ext cx="0" cy="134207"/>
    <xdr:pic>
      <xdr:nvPicPr>
        <xdr:cNvPr id="262"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06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15</xdr:col>
      <xdr:colOff>0</xdr:colOff>
      <xdr:row>3</xdr:row>
      <xdr:rowOff>57150</xdr:rowOff>
    </xdr:from>
    <xdr:ext cx="0" cy="134207"/>
    <xdr:pic>
      <xdr:nvPicPr>
        <xdr:cNvPr id="264" name="Picture 63" descr="C:\Users\hfreeth\AppData\Local\Microsoft\Windows\Temporary Internet Files\Content.IE5\XLHOTTUP\MM900254501[1].gif">
          <a:hlinkClick xmlns:r="http://schemas.openxmlformats.org/officeDocument/2006/relationships" r:id="rId3"/>
          <a:extLst>
            <a:ext uri="{FF2B5EF4-FFF2-40B4-BE49-F238E27FC236}">
              <a16:creationId xmlns:a16="http://schemas.microsoft.com/office/drawing/2014/main" id="{00000000-0008-0000-0200-000008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1222950" y="876300"/>
          <a:ext cx="0" cy="134207"/>
        </a:xfrm>
        <a:prstGeom prst="rect">
          <a:avLst/>
        </a:prstGeom>
        <a:noFill/>
      </xdr:spPr>
    </xdr:pic>
    <xdr:clientData/>
  </xdr:oneCellAnchor>
  <xdr:oneCellAnchor>
    <xdr:from>
      <xdr:col>15</xdr:col>
      <xdr:colOff>0</xdr:colOff>
      <xdr:row>3</xdr:row>
      <xdr:rowOff>57150</xdr:rowOff>
    </xdr:from>
    <xdr:ext cx="0" cy="134207"/>
    <xdr:pic>
      <xdr:nvPicPr>
        <xdr:cNvPr id="26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09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1222950" y="876300"/>
          <a:ext cx="0" cy="134207"/>
        </a:xfrm>
        <a:prstGeom prst="rect">
          <a:avLst/>
        </a:prstGeom>
        <a:noFill/>
      </xdr:spPr>
    </xdr:pic>
    <xdr:clientData/>
  </xdr:oneCellAnchor>
  <xdr:oneCellAnchor>
    <xdr:from>
      <xdr:col>15</xdr:col>
      <xdr:colOff>0</xdr:colOff>
      <xdr:row>3</xdr:row>
      <xdr:rowOff>57150</xdr:rowOff>
    </xdr:from>
    <xdr:ext cx="0" cy="134207"/>
    <xdr:pic>
      <xdr:nvPicPr>
        <xdr:cNvPr id="267" name="Picture 266"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0B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0146625" y="876300"/>
          <a:ext cx="0" cy="134207"/>
        </a:xfrm>
        <a:prstGeom prst="rect">
          <a:avLst/>
        </a:prstGeom>
        <a:noFill/>
      </xdr:spPr>
    </xdr:pic>
    <xdr:clientData/>
  </xdr:oneCellAnchor>
  <xdr:oneCellAnchor>
    <xdr:from>
      <xdr:col>15</xdr:col>
      <xdr:colOff>0</xdr:colOff>
      <xdr:row>3</xdr:row>
      <xdr:rowOff>57150</xdr:rowOff>
    </xdr:from>
    <xdr:ext cx="0" cy="134207"/>
    <xdr:pic>
      <xdr:nvPicPr>
        <xdr:cNvPr id="268"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0C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0146625" y="876300"/>
          <a:ext cx="0" cy="134207"/>
        </a:xfrm>
        <a:prstGeom prst="rect">
          <a:avLst/>
        </a:prstGeom>
        <a:noFill/>
      </xdr:spPr>
    </xdr:pic>
    <xdr:clientData/>
  </xdr:oneCellAnchor>
  <xdr:oneCellAnchor>
    <xdr:from>
      <xdr:col>7</xdr:col>
      <xdr:colOff>0</xdr:colOff>
      <xdr:row>3</xdr:row>
      <xdr:rowOff>57150</xdr:rowOff>
    </xdr:from>
    <xdr:ext cx="0" cy="134207"/>
    <xdr:pic>
      <xdr:nvPicPr>
        <xdr:cNvPr id="26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0D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2080200" y="876300"/>
          <a:ext cx="0" cy="134207"/>
        </a:xfrm>
        <a:prstGeom prst="rect">
          <a:avLst/>
        </a:prstGeom>
        <a:noFill/>
      </xdr:spPr>
    </xdr:pic>
    <xdr:clientData/>
  </xdr:oneCellAnchor>
  <xdr:oneCellAnchor>
    <xdr:from>
      <xdr:col>7</xdr:col>
      <xdr:colOff>0</xdr:colOff>
      <xdr:row>3</xdr:row>
      <xdr:rowOff>57150</xdr:rowOff>
    </xdr:from>
    <xdr:ext cx="0" cy="134207"/>
    <xdr:pic>
      <xdr:nvPicPr>
        <xdr:cNvPr id="27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0E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2080200" y="876300"/>
          <a:ext cx="0" cy="134207"/>
        </a:xfrm>
        <a:prstGeom prst="rect">
          <a:avLst/>
        </a:prstGeom>
        <a:noFill/>
      </xdr:spPr>
    </xdr:pic>
    <xdr:clientData/>
  </xdr:oneCellAnchor>
  <xdr:oneCellAnchor>
    <xdr:from>
      <xdr:col>7</xdr:col>
      <xdr:colOff>0</xdr:colOff>
      <xdr:row>3</xdr:row>
      <xdr:rowOff>57150</xdr:rowOff>
    </xdr:from>
    <xdr:ext cx="0" cy="134207"/>
    <xdr:pic>
      <xdr:nvPicPr>
        <xdr:cNvPr id="271"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0F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5842575" y="876300"/>
          <a:ext cx="0" cy="134207"/>
        </a:xfrm>
        <a:prstGeom prst="rect">
          <a:avLst/>
        </a:prstGeom>
        <a:noFill/>
      </xdr:spPr>
    </xdr:pic>
    <xdr:clientData/>
  </xdr:oneCellAnchor>
  <xdr:oneCellAnchor>
    <xdr:from>
      <xdr:col>7</xdr:col>
      <xdr:colOff>0</xdr:colOff>
      <xdr:row>3</xdr:row>
      <xdr:rowOff>57150</xdr:rowOff>
    </xdr:from>
    <xdr:ext cx="0" cy="134207"/>
    <xdr:pic>
      <xdr:nvPicPr>
        <xdr:cNvPr id="272"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10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5842575" y="876300"/>
          <a:ext cx="0" cy="134207"/>
        </a:xfrm>
        <a:prstGeom prst="rect">
          <a:avLst/>
        </a:prstGeom>
        <a:noFill/>
      </xdr:spPr>
    </xdr:pic>
    <xdr:clientData/>
  </xdr:oneCellAnchor>
  <xdr:oneCellAnchor>
    <xdr:from>
      <xdr:col>7</xdr:col>
      <xdr:colOff>0</xdr:colOff>
      <xdr:row>3</xdr:row>
      <xdr:rowOff>57150</xdr:rowOff>
    </xdr:from>
    <xdr:ext cx="0" cy="134207"/>
    <xdr:pic>
      <xdr:nvPicPr>
        <xdr:cNvPr id="273"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11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2080200" y="876300"/>
          <a:ext cx="0" cy="134207"/>
        </a:xfrm>
        <a:prstGeom prst="rect">
          <a:avLst/>
        </a:prstGeom>
        <a:noFill/>
      </xdr:spPr>
    </xdr:pic>
    <xdr:clientData/>
  </xdr:oneCellAnchor>
  <xdr:oneCellAnchor>
    <xdr:from>
      <xdr:col>7</xdr:col>
      <xdr:colOff>0</xdr:colOff>
      <xdr:row>3</xdr:row>
      <xdr:rowOff>57150</xdr:rowOff>
    </xdr:from>
    <xdr:ext cx="0" cy="134207"/>
    <xdr:pic>
      <xdr:nvPicPr>
        <xdr:cNvPr id="274"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12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2080200" y="876300"/>
          <a:ext cx="0" cy="134207"/>
        </a:xfrm>
        <a:prstGeom prst="rect">
          <a:avLst/>
        </a:prstGeom>
        <a:noFill/>
      </xdr:spPr>
    </xdr:pic>
    <xdr:clientData/>
  </xdr:oneCellAnchor>
  <xdr:oneCellAnchor>
    <xdr:from>
      <xdr:col>7</xdr:col>
      <xdr:colOff>0</xdr:colOff>
      <xdr:row>3</xdr:row>
      <xdr:rowOff>57150</xdr:rowOff>
    </xdr:from>
    <xdr:ext cx="0" cy="134207"/>
    <xdr:pic>
      <xdr:nvPicPr>
        <xdr:cNvPr id="27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13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5842575" y="876300"/>
          <a:ext cx="0" cy="134207"/>
        </a:xfrm>
        <a:prstGeom prst="rect">
          <a:avLst/>
        </a:prstGeom>
        <a:noFill/>
      </xdr:spPr>
    </xdr:pic>
    <xdr:clientData/>
  </xdr:oneCellAnchor>
  <xdr:oneCellAnchor>
    <xdr:from>
      <xdr:col>7</xdr:col>
      <xdr:colOff>0</xdr:colOff>
      <xdr:row>3</xdr:row>
      <xdr:rowOff>57150</xdr:rowOff>
    </xdr:from>
    <xdr:ext cx="0" cy="134207"/>
    <xdr:pic>
      <xdr:nvPicPr>
        <xdr:cNvPr id="27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14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5842575" y="876300"/>
          <a:ext cx="0" cy="134207"/>
        </a:xfrm>
        <a:prstGeom prst="rect">
          <a:avLst/>
        </a:prstGeom>
        <a:noFill/>
      </xdr:spPr>
    </xdr:pic>
    <xdr:clientData/>
  </xdr:oneCellAnchor>
  <xdr:oneCellAnchor>
    <xdr:from>
      <xdr:col>15</xdr:col>
      <xdr:colOff>0</xdr:colOff>
      <xdr:row>3</xdr:row>
      <xdr:rowOff>57150</xdr:rowOff>
    </xdr:from>
    <xdr:ext cx="0" cy="134207"/>
    <xdr:pic>
      <xdr:nvPicPr>
        <xdr:cNvPr id="277" name="Picture 276"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15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0146625" y="876300"/>
          <a:ext cx="0" cy="134207"/>
        </a:xfrm>
        <a:prstGeom prst="rect">
          <a:avLst/>
        </a:prstGeom>
        <a:noFill/>
      </xdr:spPr>
    </xdr:pic>
    <xdr:clientData/>
  </xdr:oneCellAnchor>
  <xdr:oneCellAnchor>
    <xdr:from>
      <xdr:col>15</xdr:col>
      <xdr:colOff>0</xdr:colOff>
      <xdr:row>3</xdr:row>
      <xdr:rowOff>57150</xdr:rowOff>
    </xdr:from>
    <xdr:ext cx="0" cy="134207"/>
    <xdr:pic>
      <xdr:nvPicPr>
        <xdr:cNvPr id="278"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16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0146625" y="876300"/>
          <a:ext cx="0" cy="134207"/>
        </a:xfrm>
        <a:prstGeom prst="rect">
          <a:avLst/>
        </a:prstGeom>
        <a:noFill/>
      </xdr:spPr>
    </xdr:pic>
    <xdr:clientData/>
  </xdr:oneCellAnchor>
  <xdr:oneCellAnchor>
    <xdr:from>
      <xdr:col>15</xdr:col>
      <xdr:colOff>0</xdr:colOff>
      <xdr:row>3</xdr:row>
      <xdr:rowOff>57150</xdr:rowOff>
    </xdr:from>
    <xdr:ext cx="0" cy="134207"/>
    <xdr:pic>
      <xdr:nvPicPr>
        <xdr:cNvPr id="19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C4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7004625" y="876300"/>
          <a:ext cx="0" cy="134207"/>
        </a:xfrm>
        <a:prstGeom prst="rect">
          <a:avLst/>
        </a:prstGeom>
        <a:noFill/>
      </xdr:spPr>
    </xdr:pic>
    <xdr:clientData/>
  </xdr:oneCellAnchor>
  <xdr:oneCellAnchor>
    <xdr:from>
      <xdr:col>15</xdr:col>
      <xdr:colOff>0</xdr:colOff>
      <xdr:row>3</xdr:row>
      <xdr:rowOff>57150</xdr:rowOff>
    </xdr:from>
    <xdr:ext cx="0" cy="134207"/>
    <xdr:pic>
      <xdr:nvPicPr>
        <xdr:cNvPr id="197"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C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7004625" y="876300"/>
          <a:ext cx="0" cy="134207"/>
        </a:xfrm>
        <a:prstGeom prst="rect">
          <a:avLst/>
        </a:prstGeom>
        <a:noFill/>
      </xdr:spPr>
    </xdr:pic>
    <xdr:clientData/>
  </xdr:oneCellAnchor>
  <xdr:oneCellAnchor>
    <xdr:from>
      <xdr:col>15</xdr:col>
      <xdr:colOff>0</xdr:colOff>
      <xdr:row>3</xdr:row>
      <xdr:rowOff>57150</xdr:rowOff>
    </xdr:from>
    <xdr:ext cx="0" cy="134207"/>
    <xdr:pic>
      <xdr:nvPicPr>
        <xdr:cNvPr id="198" name="Picture 63" descr="C:\Users\hfreeth\AppData\Local\Microsoft\Windows\Temporary Internet Files\Content.IE5\XLHOTTUP\MM900254501[1].gif">
          <a:hlinkClick xmlns:r="http://schemas.openxmlformats.org/officeDocument/2006/relationships" r:id="rId1"/>
          <a:extLst>
            <a:ext uri="{FF2B5EF4-FFF2-40B4-BE49-F238E27FC236}">
              <a16:creationId xmlns:a16="http://schemas.microsoft.com/office/drawing/2014/main" id="{00000000-0008-0000-0200-0000C6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006000" y="876300"/>
          <a:ext cx="0" cy="134207"/>
        </a:xfrm>
        <a:prstGeom prst="rect">
          <a:avLst/>
        </a:prstGeom>
        <a:noFill/>
      </xdr:spPr>
    </xdr:pic>
    <xdr:clientData/>
  </xdr:oneCellAnchor>
  <xdr:oneCellAnchor>
    <xdr:from>
      <xdr:col>15</xdr:col>
      <xdr:colOff>0</xdr:colOff>
      <xdr:row>3</xdr:row>
      <xdr:rowOff>57150</xdr:rowOff>
    </xdr:from>
    <xdr:ext cx="0" cy="134207"/>
    <xdr:pic>
      <xdr:nvPicPr>
        <xdr:cNvPr id="199" name="Picture 63" descr="C:\Users\hfreeth\AppData\Local\Microsoft\Windows\Temporary Internet Files\Content.IE5\XLHOTTUP\MM900254501[1].gif">
          <a:hlinkClick xmlns:r="http://schemas.openxmlformats.org/officeDocument/2006/relationships" r:id="rId4"/>
          <a:extLst>
            <a:ext uri="{FF2B5EF4-FFF2-40B4-BE49-F238E27FC236}">
              <a16:creationId xmlns:a16="http://schemas.microsoft.com/office/drawing/2014/main" id="{00000000-0008-0000-0200-0000C7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006000" y="876300"/>
          <a:ext cx="0" cy="134207"/>
        </a:xfrm>
        <a:prstGeom prst="rect">
          <a:avLst/>
        </a:prstGeom>
        <a:noFill/>
      </xdr:spPr>
    </xdr:pic>
    <xdr:clientData/>
  </xdr:oneCellAnchor>
  <xdr:oneCellAnchor>
    <xdr:from>
      <xdr:col>15</xdr:col>
      <xdr:colOff>0</xdr:colOff>
      <xdr:row>3</xdr:row>
      <xdr:rowOff>57150</xdr:rowOff>
    </xdr:from>
    <xdr:ext cx="0" cy="134207"/>
    <xdr:pic>
      <xdr:nvPicPr>
        <xdr:cNvPr id="20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C8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006000" y="876300"/>
          <a:ext cx="0" cy="134207"/>
        </a:xfrm>
        <a:prstGeom prst="rect">
          <a:avLst/>
        </a:prstGeom>
        <a:noFill/>
      </xdr:spPr>
    </xdr:pic>
    <xdr:clientData/>
  </xdr:oneCellAnchor>
  <xdr:oneCellAnchor>
    <xdr:from>
      <xdr:col>15</xdr:col>
      <xdr:colOff>0</xdr:colOff>
      <xdr:row>3</xdr:row>
      <xdr:rowOff>57150</xdr:rowOff>
    </xdr:from>
    <xdr:ext cx="0" cy="134207"/>
    <xdr:pic>
      <xdr:nvPicPr>
        <xdr:cNvPr id="201" name="Picture 63" descr="C:\Users\hfreeth\AppData\Local\Microsoft\Windows\Temporary Internet Files\Content.IE5\XLHOTTUP\MM900254501[1].gif">
          <a:hlinkClick xmlns:r="http://schemas.openxmlformats.org/officeDocument/2006/relationships" r:id="rId6"/>
          <a:extLst>
            <a:ext uri="{FF2B5EF4-FFF2-40B4-BE49-F238E27FC236}">
              <a16:creationId xmlns:a16="http://schemas.microsoft.com/office/drawing/2014/main" id="{00000000-0008-0000-0200-0000C9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006000" y="876300"/>
          <a:ext cx="0" cy="134207"/>
        </a:xfrm>
        <a:prstGeom prst="rect">
          <a:avLst/>
        </a:prstGeom>
        <a:noFill/>
      </xdr:spPr>
    </xdr:pic>
    <xdr:clientData/>
  </xdr:oneCellAnchor>
  <xdr:oneCellAnchor>
    <xdr:from>
      <xdr:col>15</xdr:col>
      <xdr:colOff>0</xdr:colOff>
      <xdr:row>3</xdr:row>
      <xdr:rowOff>57150</xdr:rowOff>
    </xdr:from>
    <xdr:ext cx="0" cy="134207"/>
    <xdr:pic>
      <xdr:nvPicPr>
        <xdr:cNvPr id="202" name="Picture 63" descr="C:\Users\hfreeth\AppData\Local\Microsoft\Windows\Temporary Internet Files\Content.IE5\XLHOTTUP\MM900254501[1].gif">
          <a:hlinkClick xmlns:r="http://schemas.openxmlformats.org/officeDocument/2006/relationships" r:id="rId6"/>
          <a:extLst>
            <a:ext uri="{FF2B5EF4-FFF2-40B4-BE49-F238E27FC236}">
              <a16:creationId xmlns:a16="http://schemas.microsoft.com/office/drawing/2014/main" id="{00000000-0008-0000-0200-0000CA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006000" y="876300"/>
          <a:ext cx="0" cy="134207"/>
        </a:xfrm>
        <a:prstGeom prst="rect">
          <a:avLst/>
        </a:prstGeom>
        <a:noFill/>
      </xdr:spPr>
    </xdr:pic>
    <xdr:clientData/>
  </xdr:oneCellAnchor>
  <xdr:oneCellAnchor>
    <xdr:from>
      <xdr:col>15</xdr:col>
      <xdr:colOff>0</xdr:colOff>
      <xdr:row>3</xdr:row>
      <xdr:rowOff>57150</xdr:rowOff>
    </xdr:from>
    <xdr:ext cx="0" cy="134207"/>
    <xdr:pic>
      <xdr:nvPicPr>
        <xdr:cNvPr id="203" name="Picture 63" descr="C:\Users\hfreeth\AppData\Local\Microsoft\Windows\Temporary Internet Files\Content.IE5\XLHOTTUP\MM900254501[1].gif">
          <a:hlinkClick xmlns:r="http://schemas.openxmlformats.org/officeDocument/2006/relationships" r:id="rId7"/>
          <a:extLst>
            <a:ext uri="{FF2B5EF4-FFF2-40B4-BE49-F238E27FC236}">
              <a16:creationId xmlns:a16="http://schemas.microsoft.com/office/drawing/2014/main" id="{00000000-0008-0000-0200-0000CB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006000" y="876300"/>
          <a:ext cx="0" cy="134207"/>
        </a:xfrm>
        <a:prstGeom prst="rect">
          <a:avLst/>
        </a:prstGeom>
        <a:noFill/>
      </xdr:spPr>
    </xdr:pic>
    <xdr:clientData/>
  </xdr:oneCellAnchor>
  <xdr:oneCellAnchor>
    <xdr:from>
      <xdr:col>15</xdr:col>
      <xdr:colOff>0</xdr:colOff>
      <xdr:row>3</xdr:row>
      <xdr:rowOff>57150</xdr:rowOff>
    </xdr:from>
    <xdr:ext cx="0" cy="134207"/>
    <xdr:pic>
      <xdr:nvPicPr>
        <xdr:cNvPr id="204"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00000000-0008-0000-0200-0000CC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006000" y="876300"/>
          <a:ext cx="0" cy="134207"/>
        </a:xfrm>
        <a:prstGeom prst="rect">
          <a:avLst/>
        </a:prstGeom>
        <a:noFill/>
      </xdr:spPr>
    </xdr:pic>
    <xdr:clientData/>
  </xdr:oneCellAnchor>
  <xdr:oneCellAnchor>
    <xdr:from>
      <xdr:col>15</xdr:col>
      <xdr:colOff>0</xdr:colOff>
      <xdr:row>3</xdr:row>
      <xdr:rowOff>57150</xdr:rowOff>
    </xdr:from>
    <xdr:ext cx="0" cy="134207"/>
    <xdr:pic>
      <xdr:nvPicPr>
        <xdr:cNvPr id="205"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00000000-0008-0000-0200-0000C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006000" y="876300"/>
          <a:ext cx="0" cy="134207"/>
        </a:xfrm>
        <a:prstGeom prst="rect">
          <a:avLst/>
        </a:prstGeom>
        <a:noFill/>
      </xdr:spPr>
    </xdr:pic>
    <xdr:clientData/>
  </xdr:oneCellAnchor>
  <xdr:oneCellAnchor>
    <xdr:from>
      <xdr:col>15</xdr:col>
      <xdr:colOff>0</xdr:colOff>
      <xdr:row>3</xdr:row>
      <xdr:rowOff>57150</xdr:rowOff>
    </xdr:from>
    <xdr:ext cx="0" cy="134207"/>
    <xdr:pic>
      <xdr:nvPicPr>
        <xdr:cNvPr id="206"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00000000-0008-0000-0200-0000CE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006000" y="876300"/>
          <a:ext cx="0" cy="134207"/>
        </a:xfrm>
        <a:prstGeom prst="rect">
          <a:avLst/>
        </a:prstGeom>
        <a:noFill/>
      </xdr:spPr>
    </xdr:pic>
    <xdr:clientData/>
  </xdr:oneCellAnchor>
  <xdr:oneCellAnchor>
    <xdr:from>
      <xdr:col>15</xdr:col>
      <xdr:colOff>0</xdr:colOff>
      <xdr:row>3</xdr:row>
      <xdr:rowOff>57150</xdr:rowOff>
    </xdr:from>
    <xdr:ext cx="0" cy="134207"/>
    <xdr:pic>
      <xdr:nvPicPr>
        <xdr:cNvPr id="207"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00000000-0008-0000-0200-0000CF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006000" y="876300"/>
          <a:ext cx="0" cy="134207"/>
        </a:xfrm>
        <a:prstGeom prst="rect">
          <a:avLst/>
        </a:prstGeom>
        <a:noFill/>
      </xdr:spPr>
    </xdr:pic>
    <xdr:clientData/>
  </xdr:oneCellAnchor>
  <xdr:oneCellAnchor>
    <xdr:from>
      <xdr:col>15</xdr:col>
      <xdr:colOff>0</xdr:colOff>
      <xdr:row>3</xdr:row>
      <xdr:rowOff>57150</xdr:rowOff>
    </xdr:from>
    <xdr:ext cx="0" cy="134207"/>
    <xdr:pic>
      <xdr:nvPicPr>
        <xdr:cNvPr id="208" name="Picture 63" descr="C:\Users\hfreeth\AppData\Local\Microsoft\Windows\Temporary Internet Files\Content.IE5\XLHOTTUP\MM900254501[1].gif">
          <a:hlinkClick xmlns:r="http://schemas.openxmlformats.org/officeDocument/2006/relationships" r:id="rId9"/>
          <a:extLst>
            <a:ext uri="{FF2B5EF4-FFF2-40B4-BE49-F238E27FC236}">
              <a16:creationId xmlns:a16="http://schemas.microsoft.com/office/drawing/2014/main" id="{00000000-0008-0000-0200-0000D0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006000" y="876300"/>
          <a:ext cx="0" cy="134207"/>
        </a:xfrm>
        <a:prstGeom prst="rect">
          <a:avLst/>
        </a:prstGeom>
        <a:noFill/>
      </xdr:spPr>
    </xdr:pic>
    <xdr:clientData/>
  </xdr:oneCellAnchor>
  <xdr:oneCellAnchor>
    <xdr:from>
      <xdr:col>15</xdr:col>
      <xdr:colOff>0</xdr:colOff>
      <xdr:row>3</xdr:row>
      <xdr:rowOff>57150</xdr:rowOff>
    </xdr:from>
    <xdr:ext cx="0" cy="134207"/>
    <xdr:pic>
      <xdr:nvPicPr>
        <xdr:cNvPr id="209" name="Picture 63" descr="C:\Users\hfreeth\AppData\Local\Microsoft\Windows\Temporary Internet Files\Content.IE5\XLHOTTUP\MM900254501[1].gif">
          <a:hlinkClick xmlns:r="http://schemas.openxmlformats.org/officeDocument/2006/relationships" r:id="rId10"/>
          <a:extLst>
            <a:ext uri="{FF2B5EF4-FFF2-40B4-BE49-F238E27FC236}">
              <a16:creationId xmlns:a16="http://schemas.microsoft.com/office/drawing/2014/main" id="{00000000-0008-0000-0200-0000D1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006000" y="876300"/>
          <a:ext cx="0" cy="134207"/>
        </a:xfrm>
        <a:prstGeom prst="rect">
          <a:avLst/>
        </a:prstGeom>
        <a:noFill/>
      </xdr:spPr>
    </xdr:pic>
    <xdr:clientData/>
  </xdr:oneCellAnchor>
  <xdr:oneCellAnchor>
    <xdr:from>
      <xdr:col>15</xdr:col>
      <xdr:colOff>0</xdr:colOff>
      <xdr:row>3</xdr:row>
      <xdr:rowOff>57150</xdr:rowOff>
    </xdr:from>
    <xdr:ext cx="0" cy="134207"/>
    <xdr:pic>
      <xdr:nvPicPr>
        <xdr:cNvPr id="210" name="Picture 63" descr="C:\Users\hfreeth\AppData\Local\Microsoft\Windows\Temporary Internet Files\Content.IE5\XLHOTTUP\MM900254501[1].gif">
          <a:hlinkClick xmlns:r="http://schemas.openxmlformats.org/officeDocument/2006/relationships" r:id="rId10"/>
          <a:extLst>
            <a:ext uri="{FF2B5EF4-FFF2-40B4-BE49-F238E27FC236}">
              <a16:creationId xmlns:a16="http://schemas.microsoft.com/office/drawing/2014/main" id="{00000000-0008-0000-0200-0000D2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006000" y="876300"/>
          <a:ext cx="0" cy="134207"/>
        </a:xfrm>
        <a:prstGeom prst="rect">
          <a:avLst/>
        </a:prstGeom>
        <a:noFill/>
      </xdr:spPr>
    </xdr:pic>
    <xdr:clientData/>
  </xdr:oneCellAnchor>
  <xdr:oneCellAnchor>
    <xdr:from>
      <xdr:col>15</xdr:col>
      <xdr:colOff>0</xdr:colOff>
      <xdr:row>3</xdr:row>
      <xdr:rowOff>57150</xdr:rowOff>
    </xdr:from>
    <xdr:ext cx="0" cy="134207"/>
    <xdr:pic>
      <xdr:nvPicPr>
        <xdr:cNvPr id="211" name="Picture 63" descr="C:\Users\hfreeth\AppData\Local\Microsoft\Windows\Temporary Internet Files\Content.IE5\XLHOTTUP\MM900254501[1].gif">
          <a:hlinkClick xmlns:r="http://schemas.openxmlformats.org/officeDocument/2006/relationships" r:id="rId10"/>
          <a:extLst>
            <a:ext uri="{FF2B5EF4-FFF2-40B4-BE49-F238E27FC236}">
              <a16:creationId xmlns:a16="http://schemas.microsoft.com/office/drawing/2014/main" id="{00000000-0008-0000-0200-0000D3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006000" y="876300"/>
          <a:ext cx="0" cy="134207"/>
        </a:xfrm>
        <a:prstGeom prst="rect">
          <a:avLst/>
        </a:prstGeom>
        <a:noFill/>
      </xdr:spPr>
    </xdr:pic>
    <xdr:clientData/>
  </xdr:oneCellAnchor>
  <xdr:oneCellAnchor>
    <xdr:from>
      <xdr:col>15</xdr:col>
      <xdr:colOff>0</xdr:colOff>
      <xdr:row>3</xdr:row>
      <xdr:rowOff>57150</xdr:rowOff>
    </xdr:from>
    <xdr:ext cx="0" cy="134207"/>
    <xdr:pic>
      <xdr:nvPicPr>
        <xdr:cNvPr id="212" name="Picture 63" descr="C:\Users\hfreeth\AppData\Local\Microsoft\Windows\Temporary Internet Files\Content.IE5\XLHOTTUP\MM900254501[1].gif">
          <a:hlinkClick xmlns:r="http://schemas.openxmlformats.org/officeDocument/2006/relationships" r:id="rId11"/>
          <a:extLst>
            <a:ext uri="{FF2B5EF4-FFF2-40B4-BE49-F238E27FC236}">
              <a16:creationId xmlns:a16="http://schemas.microsoft.com/office/drawing/2014/main" id="{00000000-0008-0000-0200-0000D4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006000" y="876300"/>
          <a:ext cx="0" cy="134207"/>
        </a:xfrm>
        <a:prstGeom prst="rect">
          <a:avLst/>
        </a:prstGeom>
        <a:noFill/>
      </xdr:spPr>
    </xdr:pic>
    <xdr:clientData/>
  </xdr:oneCellAnchor>
  <xdr:oneCellAnchor>
    <xdr:from>
      <xdr:col>15</xdr:col>
      <xdr:colOff>0</xdr:colOff>
      <xdr:row>3</xdr:row>
      <xdr:rowOff>57150</xdr:rowOff>
    </xdr:from>
    <xdr:ext cx="0" cy="134207"/>
    <xdr:pic>
      <xdr:nvPicPr>
        <xdr:cNvPr id="213" name="Picture 63" descr="C:\Users\hfreeth\AppData\Local\Microsoft\Windows\Temporary Internet Files\Content.IE5\XLHOTTUP\MM900254501[1].gif">
          <a:hlinkClick xmlns:r="http://schemas.openxmlformats.org/officeDocument/2006/relationships" r:id="rId12"/>
          <a:extLst>
            <a:ext uri="{FF2B5EF4-FFF2-40B4-BE49-F238E27FC236}">
              <a16:creationId xmlns:a16="http://schemas.microsoft.com/office/drawing/2014/main" id="{00000000-0008-0000-0200-0000D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006000" y="876300"/>
          <a:ext cx="0" cy="134207"/>
        </a:xfrm>
        <a:prstGeom prst="rect">
          <a:avLst/>
        </a:prstGeom>
        <a:noFill/>
      </xdr:spPr>
    </xdr:pic>
    <xdr:clientData/>
  </xdr:oneCellAnchor>
  <xdr:oneCellAnchor>
    <xdr:from>
      <xdr:col>15</xdr:col>
      <xdr:colOff>0</xdr:colOff>
      <xdr:row>3</xdr:row>
      <xdr:rowOff>57150</xdr:rowOff>
    </xdr:from>
    <xdr:ext cx="0" cy="134207"/>
    <xdr:pic>
      <xdr:nvPicPr>
        <xdr:cNvPr id="214" name="Picture 63" descr="C:\Users\hfreeth\AppData\Local\Microsoft\Windows\Temporary Internet Files\Content.IE5\XLHOTTUP\MM900254501[1].gif">
          <a:hlinkClick xmlns:r="http://schemas.openxmlformats.org/officeDocument/2006/relationships" r:id="rId13"/>
          <a:extLst>
            <a:ext uri="{FF2B5EF4-FFF2-40B4-BE49-F238E27FC236}">
              <a16:creationId xmlns:a16="http://schemas.microsoft.com/office/drawing/2014/main" id="{00000000-0008-0000-0200-0000D6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006000" y="876300"/>
          <a:ext cx="0" cy="134207"/>
        </a:xfrm>
        <a:prstGeom prst="rect">
          <a:avLst/>
        </a:prstGeom>
        <a:noFill/>
      </xdr:spPr>
    </xdr:pic>
    <xdr:clientData/>
  </xdr:oneCellAnchor>
  <xdr:oneCellAnchor>
    <xdr:from>
      <xdr:col>15</xdr:col>
      <xdr:colOff>0</xdr:colOff>
      <xdr:row>3</xdr:row>
      <xdr:rowOff>57150</xdr:rowOff>
    </xdr:from>
    <xdr:ext cx="0" cy="134207"/>
    <xdr:pic>
      <xdr:nvPicPr>
        <xdr:cNvPr id="215" name="Picture 63" descr="C:\Users\hfreeth\AppData\Local\Microsoft\Windows\Temporary Internet Files\Content.IE5\XLHOTTUP\MM900254501[1].gif">
          <a:hlinkClick xmlns:r="http://schemas.openxmlformats.org/officeDocument/2006/relationships" r:id="rId14"/>
          <a:extLst>
            <a:ext uri="{FF2B5EF4-FFF2-40B4-BE49-F238E27FC236}">
              <a16:creationId xmlns:a16="http://schemas.microsoft.com/office/drawing/2014/main" id="{00000000-0008-0000-0200-0000D7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006000" y="876300"/>
          <a:ext cx="0" cy="134207"/>
        </a:xfrm>
        <a:prstGeom prst="rect">
          <a:avLst/>
        </a:prstGeom>
        <a:noFill/>
      </xdr:spPr>
    </xdr:pic>
    <xdr:clientData/>
  </xdr:oneCellAnchor>
  <xdr:oneCellAnchor>
    <xdr:from>
      <xdr:col>15</xdr:col>
      <xdr:colOff>0</xdr:colOff>
      <xdr:row>3</xdr:row>
      <xdr:rowOff>57150</xdr:rowOff>
    </xdr:from>
    <xdr:ext cx="0" cy="134207"/>
    <xdr:pic>
      <xdr:nvPicPr>
        <xdr:cNvPr id="216"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id="{00000000-0008-0000-0200-0000D8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006000" y="876300"/>
          <a:ext cx="0" cy="134207"/>
        </a:xfrm>
        <a:prstGeom prst="rect">
          <a:avLst/>
        </a:prstGeom>
        <a:noFill/>
      </xdr:spPr>
    </xdr:pic>
    <xdr:clientData/>
  </xdr:oneCellAnchor>
  <xdr:oneCellAnchor>
    <xdr:from>
      <xdr:col>15</xdr:col>
      <xdr:colOff>0</xdr:colOff>
      <xdr:row>3</xdr:row>
      <xdr:rowOff>57150</xdr:rowOff>
    </xdr:from>
    <xdr:ext cx="0" cy="134207"/>
    <xdr:pic>
      <xdr:nvPicPr>
        <xdr:cNvPr id="217"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id="{00000000-0008-0000-0200-0000D9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006000" y="876300"/>
          <a:ext cx="0" cy="134207"/>
        </a:xfrm>
        <a:prstGeom prst="rect">
          <a:avLst/>
        </a:prstGeom>
        <a:noFill/>
      </xdr:spPr>
    </xdr:pic>
    <xdr:clientData/>
  </xdr:oneCellAnchor>
  <xdr:oneCellAnchor>
    <xdr:from>
      <xdr:col>15</xdr:col>
      <xdr:colOff>0</xdr:colOff>
      <xdr:row>3</xdr:row>
      <xdr:rowOff>57150</xdr:rowOff>
    </xdr:from>
    <xdr:ext cx="0" cy="134207"/>
    <xdr:pic>
      <xdr:nvPicPr>
        <xdr:cNvPr id="218"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id="{00000000-0008-0000-0200-0000DA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006000" y="876300"/>
          <a:ext cx="0" cy="134207"/>
        </a:xfrm>
        <a:prstGeom prst="rect">
          <a:avLst/>
        </a:prstGeom>
        <a:noFill/>
      </xdr:spPr>
    </xdr:pic>
    <xdr:clientData/>
  </xdr:oneCellAnchor>
  <xdr:oneCellAnchor>
    <xdr:from>
      <xdr:col>15</xdr:col>
      <xdr:colOff>0</xdr:colOff>
      <xdr:row>3</xdr:row>
      <xdr:rowOff>57150</xdr:rowOff>
    </xdr:from>
    <xdr:ext cx="0" cy="134207"/>
    <xdr:pic>
      <xdr:nvPicPr>
        <xdr:cNvPr id="280"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id="{00000000-0008-0000-0200-000018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006000" y="876300"/>
          <a:ext cx="0" cy="134207"/>
        </a:xfrm>
        <a:prstGeom prst="rect">
          <a:avLst/>
        </a:prstGeom>
        <a:noFill/>
      </xdr:spPr>
    </xdr:pic>
    <xdr:clientData/>
  </xdr:oneCellAnchor>
  <xdr:oneCellAnchor>
    <xdr:from>
      <xdr:col>15</xdr:col>
      <xdr:colOff>0</xdr:colOff>
      <xdr:row>3</xdr:row>
      <xdr:rowOff>57150</xdr:rowOff>
    </xdr:from>
    <xdr:ext cx="0" cy="134207"/>
    <xdr:pic>
      <xdr:nvPicPr>
        <xdr:cNvPr id="281"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00000000-0008-0000-0200-000019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006000" y="876300"/>
          <a:ext cx="0" cy="134207"/>
        </a:xfrm>
        <a:prstGeom prst="rect">
          <a:avLst/>
        </a:prstGeom>
        <a:noFill/>
      </xdr:spPr>
    </xdr:pic>
    <xdr:clientData/>
  </xdr:oneCellAnchor>
  <xdr:oneCellAnchor>
    <xdr:from>
      <xdr:col>15</xdr:col>
      <xdr:colOff>0</xdr:colOff>
      <xdr:row>3</xdr:row>
      <xdr:rowOff>57150</xdr:rowOff>
    </xdr:from>
    <xdr:ext cx="0" cy="134207"/>
    <xdr:pic>
      <xdr:nvPicPr>
        <xdr:cNvPr id="282" name="Picture 281" descr="C:\Users\hfreeth\AppData\Local\Microsoft\Windows\Temporary Internet Files\Content.IE5\XLHOTTUP\MM900254501[1].gif">
          <a:hlinkClick xmlns:r="http://schemas.openxmlformats.org/officeDocument/2006/relationships" r:id="rId6"/>
          <a:extLst>
            <a:ext uri="{FF2B5EF4-FFF2-40B4-BE49-F238E27FC236}">
              <a16:creationId xmlns:a16="http://schemas.microsoft.com/office/drawing/2014/main" id="{00000000-0008-0000-0200-00001A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006000" y="876300"/>
          <a:ext cx="0" cy="134207"/>
        </a:xfrm>
        <a:prstGeom prst="rect">
          <a:avLst/>
        </a:prstGeom>
        <a:noFill/>
      </xdr:spPr>
    </xdr:pic>
    <xdr:clientData/>
  </xdr:oneCellAnchor>
  <xdr:oneCellAnchor>
    <xdr:from>
      <xdr:col>15</xdr:col>
      <xdr:colOff>0</xdr:colOff>
      <xdr:row>3</xdr:row>
      <xdr:rowOff>57150</xdr:rowOff>
    </xdr:from>
    <xdr:ext cx="0" cy="134207"/>
    <xdr:pic>
      <xdr:nvPicPr>
        <xdr:cNvPr id="283" name="Picture 63" descr="C:\Users\hfreeth\AppData\Local\Microsoft\Windows\Temporary Internet Files\Content.IE5\XLHOTTUP\MM900254501[1].gif">
          <a:hlinkClick xmlns:r="http://schemas.openxmlformats.org/officeDocument/2006/relationships" r:id="rId11"/>
          <a:extLst>
            <a:ext uri="{FF2B5EF4-FFF2-40B4-BE49-F238E27FC236}">
              <a16:creationId xmlns:a16="http://schemas.microsoft.com/office/drawing/2014/main" id="{00000000-0008-0000-0200-00001B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006000" y="876300"/>
          <a:ext cx="0" cy="134207"/>
        </a:xfrm>
        <a:prstGeom prst="rect">
          <a:avLst/>
        </a:prstGeom>
        <a:noFill/>
      </xdr:spPr>
    </xdr:pic>
    <xdr:clientData/>
  </xdr:oneCellAnchor>
  <xdr:oneCellAnchor>
    <xdr:from>
      <xdr:col>15</xdr:col>
      <xdr:colOff>0</xdr:colOff>
      <xdr:row>3</xdr:row>
      <xdr:rowOff>57150</xdr:rowOff>
    </xdr:from>
    <xdr:ext cx="0" cy="134207"/>
    <xdr:pic>
      <xdr:nvPicPr>
        <xdr:cNvPr id="284"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1C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006000" y="876300"/>
          <a:ext cx="0" cy="134207"/>
        </a:xfrm>
        <a:prstGeom prst="rect">
          <a:avLst/>
        </a:prstGeom>
        <a:noFill/>
      </xdr:spPr>
    </xdr:pic>
    <xdr:clientData/>
  </xdr:oneCellAnchor>
  <xdr:oneCellAnchor>
    <xdr:from>
      <xdr:col>15</xdr:col>
      <xdr:colOff>0</xdr:colOff>
      <xdr:row>3</xdr:row>
      <xdr:rowOff>57150</xdr:rowOff>
    </xdr:from>
    <xdr:ext cx="0" cy="134207"/>
    <xdr:pic>
      <xdr:nvPicPr>
        <xdr:cNvPr id="28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1D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7424975" y="876300"/>
          <a:ext cx="0" cy="134207"/>
        </a:xfrm>
        <a:prstGeom prst="rect">
          <a:avLst/>
        </a:prstGeom>
        <a:noFill/>
      </xdr:spPr>
    </xdr:pic>
    <xdr:clientData/>
  </xdr:oneCellAnchor>
  <xdr:oneCellAnchor>
    <xdr:from>
      <xdr:col>15</xdr:col>
      <xdr:colOff>0</xdr:colOff>
      <xdr:row>3</xdr:row>
      <xdr:rowOff>57150</xdr:rowOff>
    </xdr:from>
    <xdr:ext cx="0" cy="134207"/>
    <xdr:pic>
      <xdr:nvPicPr>
        <xdr:cNvPr id="28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1E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7424975" y="876300"/>
          <a:ext cx="0" cy="134207"/>
        </a:xfrm>
        <a:prstGeom prst="rect">
          <a:avLst/>
        </a:prstGeom>
        <a:noFill/>
      </xdr:spPr>
    </xdr:pic>
    <xdr:clientData/>
  </xdr:oneCellAnchor>
  <xdr:oneCellAnchor>
    <xdr:from>
      <xdr:col>15</xdr:col>
      <xdr:colOff>0</xdr:colOff>
      <xdr:row>3</xdr:row>
      <xdr:rowOff>57150</xdr:rowOff>
    </xdr:from>
    <xdr:ext cx="0" cy="134207"/>
    <xdr:pic>
      <xdr:nvPicPr>
        <xdr:cNvPr id="287"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1F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006000" y="876300"/>
          <a:ext cx="0" cy="134207"/>
        </a:xfrm>
        <a:prstGeom prst="rect">
          <a:avLst/>
        </a:prstGeom>
        <a:noFill/>
      </xdr:spPr>
    </xdr:pic>
    <xdr:clientData/>
  </xdr:oneCellAnchor>
  <xdr:oneCellAnchor>
    <xdr:from>
      <xdr:col>15</xdr:col>
      <xdr:colOff>0</xdr:colOff>
      <xdr:row>3</xdr:row>
      <xdr:rowOff>57150</xdr:rowOff>
    </xdr:from>
    <xdr:ext cx="0" cy="134207"/>
    <xdr:pic>
      <xdr:nvPicPr>
        <xdr:cNvPr id="288"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20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006000" y="876300"/>
          <a:ext cx="0" cy="134207"/>
        </a:xfrm>
        <a:prstGeom prst="rect">
          <a:avLst/>
        </a:prstGeom>
        <a:noFill/>
      </xdr:spPr>
    </xdr:pic>
    <xdr:clientData/>
  </xdr:oneCellAnchor>
  <xdr:oneCellAnchor>
    <xdr:from>
      <xdr:col>15</xdr:col>
      <xdr:colOff>0</xdr:colOff>
      <xdr:row>3</xdr:row>
      <xdr:rowOff>57150</xdr:rowOff>
    </xdr:from>
    <xdr:ext cx="0" cy="134207"/>
    <xdr:pic>
      <xdr:nvPicPr>
        <xdr:cNvPr id="28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21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006000" y="876300"/>
          <a:ext cx="0" cy="134207"/>
        </a:xfrm>
        <a:prstGeom prst="rect">
          <a:avLst/>
        </a:prstGeom>
        <a:noFill/>
      </xdr:spPr>
    </xdr:pic>
    <xdr:clientData/>
  </xdr:oneCellAnchor>
  <xdr:oneCellAnchor>
    <xdr:from>
      <xdr:col>15</xdr:col>
      <xdr:colOff>0</xdr:colOff>
      <xdr:row>3</xdr:row>
      <xdr:rowOff>57150</xdr:rowOff>
    </xdr:from>
    <xdr:ext cx="0" cy="134207"/>
    <xdr:pic>
      <xdr:nvPicPr>
        <xdr:cNvPr id="29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22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006000" y="876300"/>
          <a:ext cx="0" cy="134207"/>
        </a:xfrm>
        <a:prstGeom prst="rect">
          <a:avLst/>
        </a:prstGeom>
        <a:noFill/>
      </xdr:spPr>
    </xdr:pic>
    <xdr:clientData/>
  </xdr:oneCellAnchor>
  <xdr:oneCellAnchor>
    <xdr:from>
      <xdr:col>15</xdr:col>
      <xdr:colOff>0</xdr:colOff>
      <xdr:row>3</xdr:row>
      <xdr:rowOff>57150</xdr:rowOff>
    </xdr:from>
    <xdr:ext cx="0" cy="134207"/>
    <xdr:pic>
      <xdr:nvPicPr>
        <xdr:cNvPr id="291"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23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006000" y="876300"/>
          <a:ext cx="0" cy="134207"/>
        </a:xfrm>
        <a:prstGeom prst="rect">
          <a:avLst/>
        </a:prstGeom>
        <a:noFill/>
      </xdr:spPr>
    </xdr:pic>
    <xdr:clientData/>
  </xdr:oneCellAnchor>
  <xdr:oneCellAnchor>
    <xdr:from>
      <xdr:col>15</xdr:col>
      <xdr:colOff>0</xdr:colOff>
      <xdr:row>3</xdr:row>
      <xdr:rowOff>57150</xdr:rowOff>
    </xdr:from>
    <xdr:ext cx="0" cy="134207"/>
    <xdr:pic>
      <xdr:nvPicPr>
        <xdr:cNvPr id="292"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24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006000" y="876300"/>
          <a:ext cx="0" cy="134207"/>
        </a:xfrm>
        <a:prstGeom prst="rect">
          <a:avLst/>
        </a:prstGeom>
        <a:noFill/>
      </xdr:spPr>
    </xdr:pic>
    <xdr:clientData/>
  </xdr:oneCellAnchor>
  <xdr:oneCellAnchor>
    <xdr:from>
      <xdr:col>15</xdr:col>
      <xdr:colOff>0</xdr:colOff>
      <xdr:row>3</xdr:row>
      <xdr:rowOff>57150</xdr:rowOff>
    </xdr:from>
    <xdr:ext cx="0" cy="134207"/>
    <xdr:pic>
      <xdr:nvPicPr>
        <xdr:cNvPr id="293"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25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006000" y="876300"/>
          <a:ext cx="0" cy="134207"/>
        </a:xfrm>
        <a:prstGeom prst="rect">
          <a:avLst/>
        </a:prstGeom>
        <a:noFill/>
      </xdr:spPr>
    </xdr:pic>
    <xdr:clientData/>
  </xdr:oneCellAnchor>
  <xdr:oneCellAnchor>
    <xdr:from>
      <xdr:col>15</xdr:col>
      <xdr:colOff>0</xdr:colOff>
      <xdr:row>3</xdr:row>
      <xdr:rowOff>57150</xdr:rowOff>
    </xdr:from>
    <xdr:ext cx="0" cy="134207"/>
    <xdr:pic>
      <xdr:nvPicPr>
        <xdr:cNvPr id="294"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26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006000" y="876300"/>
          <a:ext cx="0" cy="134207"/>
        </a:xfrm>
        <a:prstGeom prst="rect">
          <a:avLst/>
        </a:prstGeom>
        <a:noFill/>
      </xdr:spPr>
    </xdr:pic>
    <xdr:clientData/>
  </xdr:oneCellAnchor>
  <xdr:oneCellAnchor>
    <xdr:from>
      <xdr:col>15</xdr:col>
      <xdr:colOff>0</xdr:colOff>
      <xdr:row>3</xdr:row>
      <xdr:rowOff>57150</xdr:rowOff>
    </xdr:from>
    <xdr:ext cx="0" cy="134207"/>
    <xdr:pic>
      <xdr:nvPicPr>
        <xdr:cNvPr id="29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27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006000" y="876300"/>
          <a:ext cx="0" cy="134207"/>
        </a:xfrm>
        <a:prstGeom prst="rect">
          <a:avLst/>
        </a:prstGeom>
        <a:noFill/>
      </xdr:spPr>
    </xdr:pic>
    <xdr:clientData/>
  </xdr:oneCellAnchor>
  <xdr:oneCellAnchor>
    <xdr:from>
      <xdr:col>15</xdr:col>
      <xdr:colOff>0</xdr:colOff>
      <xdr:row>3</xdr:row>
      <xdr:rowOff>57150</xdr:rowOff>
    </xdr:from>
    <xdr:ext cx="0" cy="134207"/>
    <xdr:pic>
      <xdr:nvPicPr>
        <xdr:cNvPr id="29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28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006000" y="876300"/>
          <a:ext cx="0" cy="134207"/>
        </a:xfrm>
        <a:prstGeom prst="rect">
          <a:avLst/>
        </a:prstGeom>
        <a:noFill/>
      </xdr:spPr>
    </xdr:pic>
    <xdr:clientData/>
  </xdr:oneCellAnchor>
  <xdr:oneCellAnchor>
    <xdr:from>
      <xdr:col>15</xdr:col>
      <xdr:colOff>0</xdr:colOff>
      <xdr:row>3</xdr:row>
      <xdr:rowOff>57150</xdr:rowOff>
    </xdr:from>
    <xdr:ext cx="0" cy="134207"/>
    <xdr:pic>
      <xdr:nvPicPr>
        <xdr:cNvPr id="297"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29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006000" y="876300"/>
          <a:ext cx="0" cy="134207"/>
        </a:xfrm>
        <a:prstGeom prst="rect">
          <a:avLst/>
        </a:prstGeom>
        <a:noFill/>
      </xdr:spPr>
    </xdr:pic>
    <xdr:clientData/>
  </xdr:oneCellAnchor>
  <xdr:oneCellAnchor>
    <xdr:from>
      <xdr:col>15</xdr:col>
      <xdr:colOff>0</xdr:colOff>
      <xdr:row>3</xdr:row>
      <xdr:rowOff>57150</xdr:rowOff>
    </xdr:from>
    <xdr:ext cx="0" cy="134207"/>
    <xdr:pic>
      <xdr:nvPicPr>
        <xdr:cNvPr id="298"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2A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006000" y="876300"/>
          <a:ext cx="0" cy="134207"/>
        </a:xfrm>
        <a:prstGeom prst="rect">
          <a:avLst/>
        </a:prstGeom>
        <a:noFill/>
      </xdr:spPr>
    </xdr:pic>
    <xdr:clientData/>
  </xdr:oneCellAnchor>
  <xdr:oneCellAnchor>
    <xdr:from>
      <xdr:col>15</xdr:col>
      <xdr:colOff>0</xdr:colOff>
      <xdr:row>3</xdr:row>
      <xdr:rowOff>57150</xdr:rowOff>
    </xdr:from>
    <xdr:ext cx="0" cy="134207"/>
    <xdr:pic>
      <xdr:nvPicPr>
        <xdr:cNvPr id="29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2B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006000" y="876300"/>
          <a:ext cx="0" cy="134207"/>
        </a:xfrm>
        <a:prstGeom prst="rect">
          <a:avLst/>
        </a:prstGeom>
        <a:noFill/>
      </xdr:spPr>
    </xdr:pic>
    <xdr:clientData/>
  </xdr:oneCellAnchor>
  <xdr:oneCellAnchor>
    <xdr:from>
      <xdr:col>15</xdr:col>
      <xdr:colOff>0</xdr:colOff>
      <xdr:row>3</xdr:row>
      <xdr:rowOff>57150</xdr:rowOff>
    </xdr:from>
    <xdr:ext cx="0" cy="134207"/>
    <xdr:pic>
      <xdr:nvPicPr>
        <xdr:cNvPr id="30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2C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006000" y="876300"/>
          <a:ext cx="0" cy="134207"/>
        </a:xfrm>
        <a:prstGeom prst="rect">
          <a:avLst/>
        </a:prstGeom>
        <a:noFill/>
      </xdr:spPr>
    </xdr:pic>
    <xdr:clientData/>
  </xdr:oneCellAnchor>
  <xdr:oneCellAnchor>
    <xdr:from>
      <xdr:col>15</xdr:col>
      <xdr:colOff>0</xdr:colOff>
      <xdr:row>3</xdr:row>
      <xdr:rowOff>57150</xdr:rowOff>
    </xdr:from>
    <xdr:ext cx="0" cy="134207"/>
    <xdr:pic>
      <xdr:nvPicPr>
        <xdr:cNvPr id="301"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2D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006000" y="876300"/>
          <a:ext cx="0" cy="134207"/>
        </a:xfrm>
        <a:prstGeom prst="rect">
          <a:avLst/>
        </a:prstGeom>
        <a:noFill/>
      </xdr:spPr>
    </xdr:pic>
    <xdr:clientData/>
  </xdr:oneCellAnchor>
  <xdr:oneCellAnchor>
    <xdr:from>
      <xdr:col>15</xdr:col>
      <xdr:colOff>0</xdr:colOff>
      <xdr:row>3</xdr:row>
      <xdr:rowOff>57150</xdr:rowOff>
    </xdr:from>
    <xdr:ext cx="0" cy="134207"/>
    <xdr:pic>
      <xdr:nvPicPr>
        <xdr:cNvPr id="302"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2E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006000" y="876300"/>
          <a:ext cx="0" cy="134207"/>
        </a:xfrm>
        <a:prstGeom prst="rect">
          <a:avLst/>
        </a:prstGeom>
        <a:noFill/>
      </xdr:spPr>
    </xdr:pic>
    <xdr:clientData/>
  </xdr:oneCellAnchor>
  <xdr:oneCellAnchor>
    <xdr:from>
      <xdr:col>15</xdr:col>
      <xdr:colOff>0</xdr:colOff>
      <xdr:row>3</xdr:row>
      <xdr:rowOff>57150</xdr:rowOff>
    </xdr:from>
    <xdr:ext cx="0" cy="134207"/>
    <xdr:pic>
      <xdr:nvPicPr>
        <xdr:cNvPr id="303" name="Picture 302"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2F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0482500" y="876300"/>
          <a:ext cx="0" cy="134207"/>
        </a:xfrm>
        <a:prstGeom prst="rect">
          <a:avLst/>
        </a:prstGeom>
        <a:noFill/>
      </xdr:spPr>
    </xdr:pic>
    <xdr:clientData/>
  </xdr:oneCellAnchor>
  <xdr:oneCellAnchor>
    <xdr:from>
      <xdr:col>15</xdr:col>
      <xdr:colOff>0</xdr:colOff>
      <xdr:row>3</xdr:row>
      <xdr:rowOff>57150</xdr:rowOff>
    </xdr:from>
    <xdr:ext cx="0" cy="134207"/>
    <xdr:pic>
      <xdr:nvPicPr>
        <xdr:cNvPr id="304"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30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0482500" y="876300"/>
          <a:ext cx="0" cy="134207"/>
        </a:xfrm>
        <a:prstGeom prst="rect">
          <a:avLst/>
        </a:prstGeom>
        <a:noFill/>
      </xdr:spPr>
    </xdr:pic>
    <xdr:clientData/>
  </xdr:oneCellAnchor>
  <xdr:oneCellAnchor>
    <xdr:from>
      <xdr:col>15</xdr:col>
      <xdr:colOff>0</xdr:colOff>
      <xdr:row>3</xdr:row>
      <xdr:rowOff>57150</xdr:rowOff>
    </xdr:from>
    <xdr:ext cx="0" cy="134207"/>
    <xdr:pic>
      <xdr:nvPicPr>
        <xdr:cNvPr id="305" name="Picture 304"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31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0482500" y="876300"/>
          <a:ext cx="0" cy="134207"/>
        </a:xfrm>
        <a:prstGeom prst="rect">
          <a:avLst/>
        </a:prstGeom>
        <a:noFill/>
      </xdr:spPr>
    </xdr:pic>
    <xdr:clientData/>
  </xdr:oneCellAnchor>
  <xdr:oneCellAnchor>
    <xdr:from>
      <xdr:col>15</xdr:col>
      <xdr:colOff>0</xdr:colOff>
      <xdr:row>3</xdr:row>
      <xdr:rowOff>57150</xdr:rowOff>
    </xdr:from>
    <xdr:ext cx="0" cy="134207"/>
    <xdr:pic>
      <xdr:nvPicPr>
        <xdr:cNvPr id="30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32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0482500" y="876300"/>
          <a:ext cx="0" cy="134207"/>
        </a:xfrm>
        <a:prstGeom prst="rect">
          <a:avLst/>
        </a:prstGeom>
        <a:noFill/>
      </xdr:spPr>
    </xdr:pic>
    <xdr:clientData/>
  </xdr:oneCellAnchor>
  <xdr:oneCellAnchor>
    <xdr:from>
      <xdr:col>15</xdr:col>
      <xdr:colOff>0</xdr:colOff>
      <xdr:row>3</xdr:row>
      <xdr:rowOff>57150</xdr:rowOff>
    </xdr:from>
    <xdr:ext cx="0" cy="134207"/>
    <xdr:pic>
      <xdr:nvPicPr>
        <xdr:cNvPr id="263"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07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7366575" y="876300"/>
          <a:ext cx="0" cy="134207"/>
        </a:xfrm>
        <a:prstGeom prst="rect">
          <a:avLst/>
        </a:prstGeom>
        <a:noFill/>
      </xdr:spPr>
    </xdr:pic>
    <xdr:clientData/>
  </xdr:oneCellAnchor>
  <xdr:oneCellAnchor>
    <xdr:from>
      <xdr:col>15</xdr:col>
      <xdr:colOff>0</xdr:colOff>
      <xdr:row>3</xdr:row>
      <xdr:rowOff>57150</xdr:rowOff>
    </xdr:from>
    <xdr:ext cx="0" cy="134207"/>
    <xdr:pic>
      <xdr:nvPicPr>
        <xdr:cNvPr id="308"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34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7366575" y="876300"/>
          <a:ext cx="0" cy="134207"/>
        </a:xfrm>
        <a:prstGeom prst="rect">
          <a:avLst/>
        </a:prstGeom>
        <a:noFill/>
      </xdr:spPr>
    </xdr:pic>
    <xdr:clientData/>
  </xdr:oneCellAnchor>
  <xdr:oneCellAnchor>
    <xdr:from>
      <xdr:col>7</xdr:col>
      <xdr:colOff>0</xdr:colOff>
      <xdr:row>3</xdr:row>
      <xdr:rowOff>57150</xdr:rowOff>
    </xdr:from>
    <xdr:ext cx="0" cy="134207"/>
    <xdr:pic>
      <xdr:nvPicPr>
        <xdr:cNvPr id="309" name="Picture 308"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35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0253900" y="876300"/>
          <a:ext cx="0" cy="134207"/>
        </a:xfrm>
        <a:prstGeom prst="rect">
          <a:avLst/>
        </a:prstGeom>
        <a:noFill/>
      </xdr:spPr>
    </xdr:pic>
    <xdr:clientData/>
  </xdr:oneCellAnchor>
  <xdr:oneCellAnchor>
    <xdr:from>
      <xdr:col>7</xdr:col>
      <xdr:colOff>0</xdr:colOff>
      <xdr:row>3</xdr:row>
      <xdr:rowOff>57150</xdr:rowOff>
    </xdr:from>
    <xdr:ext cx="0" cy="134207"/>
    <xdr:pic>
      <xdr:nvPicPr>
        <xdr:cNvPr id="31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36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0253900" y="876300"/>
          <a:ext cx="0" cy="134207"/>
        </a:xfrm>
        <a:prstGeom prst="rect">
          <a:avLst/>
        </a:prstGeom>
        <a:noFill/>
      </xdr:spPr>
    </xdr:pic>
    <xdr:clientData/>
  </xdr:oneCellAnchor>
  <xdr:oneCellAnchor>
    <xdr:from>
      <xdr:col>7</xdr:col>
      <xdr:colOff>0</xdr:colOff>
      <xdr:row>3</xdr:row>
      <xdr:rowOff>57150</xdr:rowOff>
    </xdr:from>
    <xdr:ext cx="0" cy="134207"/>
    <xdr:pic>
      <xdr:nvPicPr>
        <xdr:cNvPr id="311" name="Picture 310"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37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0253900" y="876300"/>
          <a:ext cx="0" cy="134207"/>
        </a:xfrm>
        <a:prstGeom prst="rect">
          <a:avLst/>
        </a:prstGeom>
        <a:noFill/>
      </xdr:spPr>
    </xdr:pic>
    <xdr:clientData/>
  </xdr:oneCellAnchor>
  <xdr:oneCellAnchor>
    <xdr:from>
      <xdr:col>7</xdr:col>
      <xdr:colOff>0</xdr:colOff>
      <xdr:row>3</xdr:row>
      <xdr:rowOff>57150</xdr:rowOff>
    </xdr:from>
    <xdr:ext cx="0" cy="134207"/>
    <xdr:pic>
      <xdr:nvPicPr>
        <xdr:cNvPr id="312"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38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0253900" y="876300"/>
          <a:ext cx="0" cy="134207"/>
        </a:xfrm>
        <a:prstGeom prst="rect">
          <a:avLst/>
        </a:prstGeom>
        <a:noFill/>
      </xdr:spPr>
    </xdr:pic>
    <xdr:clientData/>
  </xdr:oneCellAnchor>
  <xdr:oneCellAnchor>
    <xdr:from>
      <xdr:col>15</xdr:col>
      <xdr:colOff>0</xdr:colOff>
      <xdr:row>3</xdr:row>
      <xdr:rowOff>57150</xdr:rowOff>
    </xdr:from>
    <xdr:ext cx="0" cy="134207"/>
    <xdr:pic>
      <xdr:nvPicPr>
        <xdr:cNvPr id="313" name="Picture 312"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39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6337875" y="876300"/>
          <a:ext cx="0" cy="134207"/>
        </a:xfrm>
        <a:prstGeom prst="rect">
          <a:avLst/>
        </a:prstGeom>
        <a:noFill/>
      </xdr:spPr>
    </xdr:pic>
    <xdr:clientData/>
  </xdr:oneCellAnchor>
  <xdr:oneCellAnchor>
    <xdr:from>
      <xdr:col>15</xdr:col>
      <xdr:colOff>0</xdr:colOff>
      <xdr:row>3</xdr:row>
      <xdr:rowOff>57150</xdr:rowOff>
    </xdr:from>
    <xdr:ext cx="0" cy="134207"/>
    <xdr:pic>
      <xdr:nvPicPr>
        <xdr:cNvPr id="314"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3A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6337875" y="876300"/>
          <a:ext cx="0" cy="134207"/>
        </a:xfrm>
        <a:prstGeom prst="rect">
          <a:avLst/>
        </a:prstGeom>
        <a:noFill/>
      </xdr:spPr>
    </xdr:pic>
    <xdr:clientData/>
  </xdr:oneCellAnchor>
  <xdr:oneCellAnchor>
    <xdr:from>
      <xdr:col>15</xdr:col>
      <xdr:colOff>0</xdr:colOff>
      <xdr:row>3</xdr:row>
      <xdr:rowOff>57150</xdr:rowOff>
    </xdr:from>
    <xdr:ext cx="0" cy="134207"/>
    <xdr:pic>
      <xdr:nvPicPr>
        <xdr:cNvPr id="315" name="Picture 314"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3B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6747450" y="876300"/>
          <a:ext cx="0" cy="134207"/>
        </a:xfrm>
        <a:prstGeom prst="rect">
          <a:avLst/>
        </a:prstGeom>
        <a:noFill/>
      </xdr:spPr>
    </xdr:pic>
    <xdr:clientData/>
  </xdr:oneCellAnchor>
  <xdr:oneCellAnchor>
    <xdr:from>
      <xdr:col>15</xdr:col>
      <xdr:colOff>0</xdr:colOff>
      <xdr:row>3</xdr:row>
      <xdr:rowOff>57150</xdr:rowOff>
    </xdr:from>
    <xdr:ext cx="0" cy="134207"/>
    <xdr:pic>
      <xdr:nvPicPr>
        <xdr:cNvPr id="31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3C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6747450" y="876300"/>
          <a:ext cx="0" cy="134207"/>
        </a:xfrm>
        <a:prstGeom prst="rect">
          <a:avLst/>
        </a:prstGeom>
        <a:noFill/>
      </xdr:spPr>
    </xdr:pic>
    <xdr:clientData/>
  </xdr:oneCellAnchor>
  <xdr:oneCellAnchor>
    <xdr:from>
      <xdr:col>15</xdr:col>
      <xdr:colOff>0</xdr:colOff>
      <xdr:row>3</xdr:row>
      <xdr:rowOff>57150</xdr:rowOff>
    </xdr:from>
    <xdr:ext cx="0" cy="134207"/>
    <xdr:pic>
      <xdr:nvPicPr>
        <xdr:cNvPr id="317"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3D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7948850" y="876300"/>
          <a:ext cx="0" cy="134207"/>
        </a:xfrm>
        <a:prstGeom prst="rect">
          <a:avLst/>
        </a:prstGeom>
        <a:noFill/>
      </xdr:spPr>
    </xdr:pic>
    <xdr:clientData/>
  </xdr:oneCellAnchor>
  <xdr:oneCellAnchor>
    <xdr:from>
      <xdr:col>15</xdr:col>
      <xdr:colOff>0</xdr:colOff>
      <xdr:row>3</xdr:row>
      <xdr:rowOff>57150</xdr:rowOff>
    </xdr:from>
    <xdr:ext cx="0" cy="134207"/>
    <xdr:pic>
      <xdr:nvPicPr>
        <xdr:cNvPr id="318"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3E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7948850" y="876300"/>
          <a:ext cx="0" cy="134207"/>
        </a:xfrm>
        <a:prstGeom prst="rect">
          <a:avLst/>
        </a:prstGeom>
        <a:noFill/>
      </xdr:spPr>
    </xdr:pic>
    <xdr:clientData/>
  </xdr:oneCellAnchor>
  <xdr:oneCellAnchor>
    <xdr:from>
      <xdr:col>15</xdr:col>
      <xdr:colOff>0</xdr:colOff>
      <xdr:row>3</xdr:row>
      <xdr:rowOff>57150</xdr:rowOff>
    </xdr:from>
    <xdr:ext cx="0" cy="134207"/>
    <xdr:pic>
      <xdr:nvPicPr>
        <xdr:cNvPr id="31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3F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7948850" y="876300"/>
          <a:ext cx="0" cy="134207"/>
        </a:xfrm>
        <a:prstGeom prst="rect">
          <a:avLst/>
        </a:prstGeom>
        <a:noFill/>
      </xdr:spPr>
    </xdr:pic>
    <xdr:clientData/>
  </xdr:oneCellAnchor>
  <xdr:oneCellAnchor>
    <xdr:from>
      <xdr:col>15</xdr:col>
      <xdr:colOff>0</xdr:colOff>
      <xdr:row>3</xdr:row>
      <xdr:rowOff>57150</xdr:rowOff>
    </xdr:from>
    <xdr:ext cx="0" cy="134207"/>
    <xdr:pic>
      <xdr:nvPicPr>
        <xdr:cNvPr id="32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40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7948850" y="876300"/>
          <a:ext cx="0" cy="134207"/>
        </a:xfrm>
        <a:prstGeom prst="rect">
          <a:avLst/>
        </a:prstGeom>
        <a:noFill/>
      </xdr:spPr>
    </xdr:pic>
    <xdr:clientData/>
  </xdr:oneCellAnchor>
  <xdr:oneCellAnchor>
    <xdr:from>
      <xdr:col>15</xdr:col>
      <xdr:colOff>0</xdr:colOff>
      <xdr:row>3</xdr:row>
      <xdr:rowOff>57150</xdr:rowOff>
    </xdr:from>
    <xdr:ext cx="0" cy="134207"/>
    <xdr:pic>
      <xdr:nvPicPr>
        <xdr:cNvPr id="321"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41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7948850" y="876300"/>
          <a:ext cx="0" cy="134207"/>
        </a:xfrm>
        <a:prstGeom prst="rect">
          <a:avLst/>
        </a:prstGeom>
        <a:noFill/>
      </xdr:spPr>
    </xdr:pic>
    <xdr:clientData/>
  </xdr:oneCellAnchor>
  <xdr:oneCellAnchor>
    <xdr:from>
      <xdr:col>15</xdr:col>
      <xdr:colOff>0</xdr:colOff>
      <xdr:row>3</xdr:row>
      <xdr:rowOff>57150</xdr:rowOff>
    </xdr:from>
    <xdr:ext cx="0" cy="134207"/>
    <xdr:pic>
      <xdr:nvPicPr>
        <xdr:cNvPr id="322"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42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7948850" y="876300"/>
          <a:ext cx="0" cy="134207"/>
        </a:xfrm>
        <a:prstGeom prst="rect">
          <a:avLst/>
        </a:prstGeom>
        <a:noFill/>
      </xdr:spPr>
    </xdr:pic>
    <xdr:clientData/>
  </xdr:oneCellAnchor>
  <xdr:oneCellAnchor>
    <xdr:from>
      <xdr:col>15</xdr:col>
      <xdr:colOff>0</xdr:colOff>
      <xdr:row>3</xdr:row>
      <xdr:rowOff>57150</xdr:rowOff>
    </xdr:from>
    <xdr:ext cx="0" cy="134207"/>
    <xdr:pic>
      <xdr:nvPicPr>
        <xdr:cNvPr id="324"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44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3220700" y="876300"/>
          <a:ext cx="0" cy="134207"/>
        </a:xfrm>
        <a:prstGeom prst="rect">
          <a:avLst/>
        </a:prstGeom>
        <a:noFill/>
      </xdr:spPr>
    </xdr:pic>
    <xdr:clientData/>
  </xdr:oneCellAnchor>
  <xdr:oneCellAnchor>
    <xdr:from>
      <xdr:col>15</xdr:col>
      <xdr:colOff>0</xdr:colOff>
      <xdr:row>3</xdr:row>
      <xdr:rowOff>57150</xdr:rowOff>
    </xdr:from>
    <xdr:ext cx="0" cy="134207"/>
    <xdr:pic>
      <xdr:nvPicPr>
        <xdr:cNvPr id="32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45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3220700" y="876300"/>
          <a:ext cx="0" cy="134207"/>
        </a:xfrm>
        <a:prstGeom prst="rect">
          <a:avLst/>
        </a:prstGeom>
        <a:noFill/>
      </xdr:spPr>
    </xdr:pic>
    <xdr:clientData/>
  </xdr:oneCellAnchor>
  <xdr:oneCellAnchor>
    <xdr:from>
      <xdr:col>15</xdr:col>
      <xdr:colOff>0</xdr:colOff>
      <xdr:row>3</xdr:row>
      <xdr:rowOff>57150</xdr:rowOff>
    </xdr:from>
    <xdr:ext cx="0" cy="134207"/>
    <xdr:pic>
      <xdr:nvPicPr>
        <xdr:cNvPr id="32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46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5316200" y="876300"/>
          <a:ext cx="0" cy="134207"/>
        </a:xfrm>
        <a:prstGeom prst="rect">
          <a:avLst/>
        </a:prstGeom>
        <a:noFill/>
      </xdr:spPr>
    </xdr:pic>
    <xdr:clientData/>
  </xdr:oneCellAnchor>
  <xdr:oneCellAnchor>
    <xdr:from>
      <xdr:col>15</xdr:col>
      <xdr:colOff>0</xdr:colOff>
      <xdr:row>3</xdr:row>
      <xdr:rowOff>57150</xdr:rowOff>
    </xdr:from>
    <xdr:ext cx="0" cy="134207"/>
    <xdr:pic>
      <xdr:nvPicPr>
        <xdr:cNvPr id="327"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47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5316200" y="876300"/>
          <a:ext cx="0" cy="134207"/>
        </a:xfrm>
        <a:prstGeom prst="rect">
          <a:avLst/>
        </a:prstGeom>
        <a:noFill/>
      </xdr:spPr>
    </xdr:pic>
    <xdr:clientData/>
  </xdr:oneCellAnchor>
  <xdr:oneCellAnchor>
    <xdr:from>
      <xdr:col>15</xdr:col>
      <xdr:colOff>0</xdr:colOff>
      <xdr:row>3</xdr:row>
      <xdr:rowOff>57150</xdr:rowOff>
    </xdr:from>
    <xdr:ext cx="0" cy="134207"/>
    <xdr:pic>
      <xdr:nvPicPr>
        <xdr:cNvPr id="328"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48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9840575" y="876300"/>
          <a:ext cx="0" cy="134207"/>
        </a:xfrm>
        <a:prstGeom prst="rect">
          <a:avLst/>
        </a:prstGeom>
        <a:noFill/>
      </xdr:spPr>
    </xdr:pic>
    <xdr:clientData/>
  </xdr:oneCellAnchor>
  <xdr:oneCellAnchor>
    <xdr:from>
      <xdr:col>15</xdr:col>
      <xdr:colOff>0</xdr:colOff>
      <xdr:row>3</xdr:row>
      <xdr:rowOff>57150</xdr:rowOff>
    </xdr:from>
    <xdr:ext cx="0" cy="134207"/>
    <xdr:pic>
      <xdr:nvPicPr>
        <xdr:cNvPr id="32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49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9840575" y="876300"/>
          <a:ext cx="0" cy="134207"/>
        </a:xfrm>
        <a:prstGeom prst="rect">
          <a:avLst/>
        </a:prstGeom>
        <a:noFill/>
      </xdr:spPr>
    </xdr:pic>
    <xdr:clientData/>
  </xdr:oneCellAnchor>
  <xdr:oneCellAnchor>
    <xdr:from>
      <xdr:col>15</xdr:col>
      <xdr:colOff>0</xdr:colOff>
      <xdr:row>3</xdr:row>
      <xdr:rowOff>57150</xdr:rowOff>
    </xdr:from>
    <xdr:ext cx="0" cy="134207"/>
    <xdr:pic>
      <xdr:nvPicPr>
        <xdr:cNvPr id="33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4A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6173450" y="876300"/>
          <a:ext cx="0" cy="134207"/>
        </a:xfrm>
        <a:prstGeom prst="rect">
          <a:avLst/>
        </a:prstGeom>
        <a:noFill/>
      </xdr:spPr>
    </xdr:pic>
    <xdr:clientData/>
  </xdr:oneCellAnchor>
  <xdr:oneCellAnchor>
    <xdr:from>
      <xdr:col>15</xdr:col>
      <xdr:colOff>0</xdr:colOff>
      <xdr:row>3</xdr:row>
      <xdr:rowOff>57150</xdr:rowOff>
    </xdr:from>
    <xdr:ext cx="0" cy="134207"/>
    <xdr:pic>
      <xdr:nvPicPr>
        <xdr:cNvPr id="331"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4B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6173450" y="876300"/>
          <a:ext cx="0" cy="134207"/>
        </a:xfrm>
        <a:prstGeom prst="rect">
          <a:avLst/>
        </a:prstGeom>
        <a:noFill/>
      </xdr:spPr>
    </xdr:pic>
    <xdr:clientData/>
  </xdr:oneCellAnchor>
  <xdr:oneCellAnchor>
    <xdr:from>
      <xdr:col>24</xdr:col>
      <xdr:colOff>0</xdr:colOff>
      <xdr:row>3</xdr:row>
      <xdr:rowOff>57150</xdr:rowOff>
    </xdr:from>
    <xdr:ext cx="0" cy="134207"/>
    <xdr:pic>
      <xdr:nvPicPr>
        <xdr:cNvPr id="332" name="Picture 63" descr="C:\Users\hfreeth\AppData\Local\Microsoft\Windows\Temporary Internet Files\Content.IE5\XLHOTTUP\MM900254501[1].gif">
          <a:hlinkClick xmlns:r="http://schemas.openxmlformats.org/officeDocument/2006/relationships" r:id="rId1"/>
          <a:extLst>
            <a:ext uri="{FF2B5EF4-FFF2-40B4-BE49-F238E27FC236}">
              <a16:creationId xmlns:a16="http://schemas.microsoft.com/office/drawing/2014/main" id="{00000000-0008-0000-0200-00004C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14300" y="876300"/>
          <a:ext cx="0" cy="134207"/>
        </a:xfrm>
        <a:prstGeom prst="rect">
          <a:avLst/>
        </a:prstGeom>
        <a:noFill/>
      </xdr:spPr>
    </xdr:pic>
    <xdr:clientData/>
  </xdr:oneCellAnchor>
  <xdr:oneCellAnchor>
    <xdr:from>
      <xdr:col>17</xdr:col>
      <xdr:colOff>0</xdr:colOff>
      <xdr:row>3</xdr:row>
      <xdr:rowOff>57150</xdr:rowOff>
    </xdr:from>
    <xdr:ext cx="0" cy="134207"/>
    <xdr:pic>
      <xdr:nvPicPr>
        <xdr:cNvPr id="333" name="Picture 63" descr="C:\Users\hfreeth\AppData\Local\Microsoft\Windows\Temporary Internet Files\Content.IE5\XLHOTTUP\MM900254501[1].gif">
          <a:hlinkClick xmlns:r="http://schemas.openxmlformats.org/officeDocument/2006/relationships" r:id="rId3"/>
          <a:extLst>
            <a:ext uri="{FF2B5EF4-FFF2-40B4-BE49-F238E27FC236}">
              <a16:creationId xmlns:a16="http://schemas.microsoft.com/office/drawing/2014/main" id="{00000000-0008-0000-0200-00004D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5050750" y="876300"/>
          <a:ext cx="0" cy="134207"/>
        </a:xfrm>
        <a:prstGeom prst="rect">
          <a:avLst/>
        </a:prstGeom>
        <a:noFill/>
      </xdr:spPr>
    </xdr:pic>
    <xdr:clientData/>
  </xdr:oneCellAnchor>
  <xdr:oneCellAnchor>
    <xdr:from>
      <xdr:col>24</xdr:col>
      <xdr:colOff>0</xdr:colOff>
      <xdr:row>3</xdr:row>
      <xdr:rowOff>57150</xdr:rowOff>
    </xdr:from>
    <xdr:ext cx="0" cy="134207"/>
    <xdr:pic>
      <xdr:nvPicPr>
        <xdr:cNvPr id="334" name="Picture 63" descr="C:\Users\hfreeth\AppData\Local\Microsoft\Windows\Temporary Internet Files\Content.IE5\XLHOTTUP\MM900254501[1].gif">
          <a:hlinkClick xmlns:r="http://schemas.openxmlformats.org/officeDocument/2006/relationships" r:id="rId4"/>
          <a:extLst>
            <a:ext uri="{FF2B5EF4-FFF2-40B4-BE49-F238E27FC236}">
              <a16:creationId xmlns:a16="http://schemas.microsoft.com/office/drawing/2014/main" id="{00000000-0008-0000-0200-00004E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14300" y="876300"/>
          <a:ext cx="0" cy="134207"/>
        </a:xfrm>
        <a:prstGeom prst="rect">
          <a:avLst/>
        </a:prstGeom>
        <a:noFill/>
      </xdr:spPr>
    </xdr:pic>
    <xdr:clientData/>
  </xdr:oneCellAnchor>
  <xdr:oneCellAnchor>
    <xdr:from>
      <xdr:col>24</xdr:col>
      <xdr:colOff>0</xdr:colOff>
      <xdr:row>3</xdr:row>
      <xdr:rowOff>57150</xdr:rowOff>
    </xdr:from>
    <xdr:ext cx="0" cy="134207"/>
    <xdr:pic>
      <xdr:nvPicPr>
        <xdr:cNvPr id="33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4F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14300" y="876300"/>
          <a:ext cx="0" cy="134207"/>
        </a:xfrm>
        <a:prstGeom prst="rect">
          <a:avLst/>
        </a:prstGeom>
        <a:noFill/>
      </xdr:spPr>
    </xdr:pic>
    <xdr:clientData/>
  </xdr:oneCellAnchor>
  <xdr:oneCellAnchor>
    <xdr:from>
      <xdr:col>24</xdr:col>
      <xdr:colOff>0</xdr:colOff>
      <xdr:row>3</xdr:row>
      <xdr:rowOff>57150</xdr:rowOff>
    </xdr:from>
    <xdr:ext cx="0" cy="134207"/>
    <xdr:pic>
      <xdr:nvPicPr>
        <xdr:cNvPr id="336" name="Picture 63" descr="C:\Users\hfreeth\AppData\Local\Microsoft\Windows\Temporary Internet Files\Content.IE5\XLHOTTUP\MM900254501[1].gif">
          <a:hlinkClick xmlns:r="http://schemas.openxmlformats.org/officeDocument/2006/relationships" r:id="rId6"/>
          <a:extLst>
            <a:ext uri="{FF2B5EF4-FFF2-40B4-BE49-F238E27FC236}">
              <a16:creationId xmlns:a16="http://schemas.microsoft.com/office/drawing/2014/main" id="{00000000-0008-0000-0200-000050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14300" y="876300"/>
          <a:ext cx="0" cy="134207"/>
        </a:xfrm>
        <a:prstGeom prst="rect">
          <a:avLst/>
        </a:prstGeom>
        <a:noFill/>
      </xdr:spPr>
    </xdr:pic>
    <xdr:clientData/>
  </xdr:oneCellAnchor>
  <xdr:oneCellAnchor>
    <xdr:from>
      <xdr:col>24</xdr:col>
      <xdr:colOff>0</xdr:colOff>
      <xdr:row>3</xdr:row>
      <xdr:rowOff>57150</xdr:rowOff>
    </xdr:from>
    <xdr:ext cx="0" cy="134207"/>
    <xdr:pic>
      <xdr:nvPicPr>
        <xdr:cNvPr id="337" name="Picture 63" descr="C:\Users\hfreeth\AppData\Local\Microsoft\Windows\Temporary Internet Files\Content.IE5\XLHOTTUP\MM900254501[1].gif">
          <a:hlinkClick xmlns:r="http://schemas.openxmlformats.org/officeDocument/2006/relationships" r:id="rId6"/>
          <a:extLst>
            <a:ext uri="{FF2B5EF4-FFF2-40B4-BE49-F238E27FC236}">
              <a16:creationId xmlns:a16="http://schemas.microsoft.com/office/drawing/2014/main" id="{00000000-0008-0000-0200-000051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14300" y="876300"/>
          <a:ext cx="0" cy="134207"/>
        </a:xfrm>
        <a:prstGeom prst="rect">
          <a:avLst/>
        </a:prstGeom>
        <a:noFill/>
      </xdr:spPr>
    </xdr:pic>
    <xdr:clientData/>
  </xdr:oneCellAnchor>
  <xdr:oneCellAnchor>
    <xdr:from>
      <xdr:col>24</xdr:col>
      <xdr:colOff>0</xdr:colOff>
      <xdr:row>3</xdr:row>
      <xdr:rowOff>57150</xdr:rowOff>
    </xdr:from>
    <xdr:ext cx="0" cy="134207"/>
    <xdr:pic>
      <xdr:nvPicPr>
        <xdr:cNvPr id="338" name="Picture 63" descr="C:\Users\hfreeth\AppData\Local\Microsoft\Windows\Temporary Internet Files\Content.IE5\XLHOTTUP\MM900254501[1].gif">
          <a:hlinkClick xmlns:r="http://schemas.openxmlformats.org/officeDocument/2006/relationships" r:id="rId7"/>
          <a:extLst>
            <a:ext uri="{FF2B5EF4-FFF2-40B4-BE49-F238E27FC236}">
              <a16:creationId xmlns:a16="http://schemas.microsoft.com/office/drawing/2014/main" id="{00000000-0008-0000-0200-000052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14300" y="876300"/>
          <a:ext cx="0" cy="134207"/>
        </a:xfrm>
        <a:prstGeom prst="rect">
          <a:avLst/>
        </a:prstGeom>
        <a:noFill/>
      </xdr:spPr>
    </xdr:pic>
    <xdr:clientData/>
  </xdr:oneCellAnchor>
  <xdr:oneCellAnchor>
    <xdr:from>
      <xdr:col>24</xdr:col>
      <xdr:colOff>0</xdr:colOff>
      <xdr:row>3</xdr:row>
      <xdr:rowOff>57150</xdr:rowOff>
    </xdr:from>
    <xdr:ext cx="0" cy="134207"/>
    <xdr:pic>
      <xdr:nvPicPr>
        <xdr:cNvPr id="339"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00000000-0008-0000-0200-000053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14300" y="876300"/>
          <a:ext cx="0" cy="134207"/>
        </a:xfrm>
        <a:prstGeom prst="rect">
          <a:avLst/>
        </a:prstGeom>
        <a:noFill/>
      </xdr:spPr>
    </xdr:pic>
    <xdr:clientData/>
  </xdr:oneCellAnchor>
  <xdr:oneCellAnchor>
    <xdr:from>
      <xdr:col>24</xdr:col>
      <xdr:colOff>0</xdr:colOff>
      <xdr:row>3</xdr:row>
      <xdr:rowOff>57150</xdr:rowOff>
    </xdr:from>
    <xdr:ext cx="0" cy="134207"/>
    <xdr:pic>
      <xdr:nvPicPr>
        <xdr:cNvPr id="340"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00000000-0008-0000-0200-000054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14300" y="876300"/>
          <a:ext cx="0" cy="134207"/>
        </a:xfrm>
        <a:prstGeom prst="rect">
          <a:avLst/>
        </a:prstGeom>
        <a:noFill/>
      </xdr:spPr>
    </xdr:pic>
    <xdr:clientData/>
  </xdr:oneCellAnchor>
  <xdr:oneCellAnchor>
    <xdr:from>
      <xdr:col>24</xdr:col>
      <xdr:colOff>0</xdr:colOff>
      <xdr:row>3</xdr:row>
      <xdr:rowOff>57150</xdr:rowOff>
    </xdr:from>
    <xdr:ext cx="0" cy="134207"/>
    <xdr:pic>
      <xdr:nvPicPr>
        <xdr:cNvPr id="341"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00000000-0008-0000-0200-000055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14300" y="876300"/>
          <a:ext cx="0" cy="134207"/>
        </a:xfrm>
        <a:prstGeom prst="rect">
          <a:avLst/>
        </a:prstGeom>
        <a:noFill/>
      </xdr:spPr>
    </xdr:pic>
    <xdr:clientData/>
  </xdr:oneCellAnchor>
  <xdr:oneCellAnchor>
    <xdr:from>
      <xdr:col>24</xdr:col>
      <xdr:colOff>0</xdr:colOff>
      <xdr:row>3</xdr:row>
      <xdr:rowOff>57150</xdr:rowOff>
    </xdr:from>
    <xdr:ext cx="0" cy="134207"/>
    <xdr:pic>
      <xdr:nvPicPr>
        <xdr:cNvPr id="342"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00000000-0008-0000-0200-000056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14300" y="876300"/>
          <a:ext cx="0" cy="134207"/>
        </a:xfrm>
        <a:prstGeom prst="rect">
          <a:avLst/>
        </a:prstGeom>
        <a:noFill/>
      </xdr:spPr>
    </xdr:pic>
    <xdr:clientData/>
  </xdr:oneCellAnchor>
  <xdr:oneCellAnchor>
    <xdr:from>
      <xdr:col>24</xdr:col>
      <xdr:colOff>0</xdr:colOff>
      <xdr:row>3</xdr:row>
      <xdr:rowOff>57150</xdr:rowOff>
    </xdr:from>
    <xdr:ext cx="0" cy="134207"/>
    <xdr:pic>
      <xdr:nvPicPr>
        <xdr:cNvPr id="343" name="Picture 63" descr="C:\Users\hfreeth\AppData\Local\Microsoft\Windows\Temporary Internet Files\Content.IE5\XLHOTTUP\MM900254501[1].gif">
          <a:hlinkClick xmlns:r="http://schemas.openxmlformats.org/officeDocument/2006/relationships" r:id="rId9"/>
          <a:extLst>
            <a:ext uri="{FF2B5EF4-FFF2-40B4-BE49-F238E27FC236}">
              <a16:creationId xmlns:a16="http://schemas.microsoft.com/office/drawing/2014/main" id="{00000000-0008-0000-0200-000057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14300" y="876300"/>
          <a:ext cx="0" cy="134207"/>
        </a:xfrm>
        <a:prstGeom prst="rect">
          <a:avLst/>
        </a:prstGeom>
        <a:noFill/>
      </xdr:spPr>
    </xdr:pic>
    <xdr:clientData/>
  </xdr:oneCellAnchor>
  <xdr:oneCellAnchor>
    <xdr:from>
      <xdr:col>24</xdr:col>
      <xdr:colOff>0</xdr:colOff>
      <xdr:row>3</xdr:row>
      <xdr:rowOff>57150</xdr:rowOff>
    </xdr:from>
    <xdr:ext cx="0" cy="134207"/>
    <xdr:pic>
      <xdr:nvPicPr>
        <xdr:cNvPr id="344" name="Picture 63" descr="C:\Users\hfreeth\AppData\Local\Microsoft\Windows\Temporary Internet Files\Content.IE5\XLHOTTUP\MM900254501[1].gif">
          <a:hlinkClick xmlns:r="http://schemas.openxmlformats.org/officeDocument/2006/relationships" r:id="rId10"/>
          <a:extLst>
            <a:ext uri="{FF2B5EF4-FFF2-40B4-BE49-F238E27FC236}">
              <a16:creationId xmlns:a16="http://schemas.microsoft.com/office/drawing/2014/main" id="{00000000-0008-0000-0200-000058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14300" y="876300"/>
          <a:ext cx="0" cy="134207"/>
        </a:xfrm>
        <a:prstGeom prst="rect">
          <a:avLst/>
        </a:prstGeom>
        <a:noFill/>
      </xdr:spPr>
    </xdr:pic>
    <xdr:clientData/>
  </xdr:oneCellAnchor>
  <xdr:oneCellAnchor>
    <xdr:from>
      <xdr:col>24</xdr:col>
      <xdr:colOff>0</xdr:colOff>
      <xdr:row>3</xdr:row>
      <xdr:rowOff>57150</xdr:rowOff>
    </xdr:from>
    <xdr:ext cx="0" cy="134207"/>
    <xdr:pic>
      <xdr:nvPicPr>
        <xdr:cNvPr id="345" name="Picture 63" descr="C:\Users\hfreeth\AppData\Local\Microsoft\Windows\Temporary Internet Files\Content.IE5\XLHOTTUP\MM900254501[1].gif">
          <a:hlinkClick xmlns:r="http://schemas.openxmlformats.org/officeDocument/2006/relationships" r:id="rId10"/>
          <a:extLst>
            <a:ext uri="{FF2B5EF4-FFF2-40B4-BE49-F238E27FC236}">
              <a16:creationId xmlns:a16="http://schemas.microsoft.com/office/drawing/2014/main" id="{00000000-0008-0000-0200-000059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14300" y="876300"/>
          <a:ext cx="0" cy="134207"/>
        </a:xfrm>
        <a:prstGeom prst="rect">
          <a:avLst/>
        </a:prstGeom>
        <a:noFill/>
      </xdr:spPr>
    </xdr:pic>
    <xdr:clientData/>
  </xdr:oneCellAnchor>
  <xdr:oneCellAnchor>
    <xdr:from>
      <xdr:col>24</xdr:col>
      <xdr:colOff>0</xdr:colOff>
      <xdr:row>3</xdr:row>
      <xdr:rowOff>57150</xdr:rowOff>
    </xdr:from>
    <xdr:ext cx="0" cy="134207"/>
    <xdr:pic>
      <xdr:nvPicPr>
        <xdr:cNvPr id="346" name="Picture 63" descr="C:\Users\hfreeth\AppData\Local\Microsoft\Windows\Temporary Internet Files\Content.IE5\XLHOTTUP\MM900254501[1].gif">
          <a:hlinkClick xmlns:r="http://schemas.openxmlformats.org/officeDocument/2006/relationships" r:id="rId10"/>
          <a:extLst>
            <a:ext uri="{FF2B5EF4-FFF2-40B4-BE49-F238E27FC236}">
              <a16:creationId xmlns:a16="http://schemas.microsoft.com/office/drawing/2014/main" id="{00000000-0008-0000-0200-00005A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14300" y="876300"/>
          <a:ext cx="0" cy="134207"/>
        </a:xfrm>
        <a:prstGeom prst="rect">
          <a:avLst/>
        </a:prstGeom>
        <a:noFill/>
      </xdr:spPr>
    </xdr:pic>
    <xdr:clientData/>
  </xdr:oneCellAnchor>
  <xdr:oneCellAnchor>
    <xdr:from>
      <xdr:col>24</xdr:col>
      <xdr:colOff>0</xdr:colOff>
      <xdr:row>3</xdr:row>
      <xdr:rowOff>57150</xdr:rowOff>
    </xdr:from>
    <xdr:ext cx="0" cy="134207"/>
    <xdr:pic>
      <xdr:nvPicPr>
        <xdr:cNvPr id="347" name="Picture 63" descr="C:\Users\hfreeth\AppData\Local\Microsoft\Windows\Temporary Internet Files\Content.IE5\XLHOTTUP\MM900254501[1].gif">
          <a:hlinkClick xmlns:r="http://schemas.openxmlformats.org/officeDocument/2006/relationships" r:id="rId11"/>
          <a:extLst>
            <a:ext uri="{FF2B5EF4-FFF2-40B4-BE49-F238E27FC236}">
              <a16:creationId xmlns:a16="http://schemas.microsoft.com/office/drawing/2014/main" id="{00000000-0008-0000-0200-00005B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14300" y="876300"/>
          <a:ext cx="0" cy="134207"/>
        </a:xfrm>
        <a:prstGeom prst="rect">
          <a:avLst/>
        </a:prstGeom>
        <a:noFill/>
      </xdr:spPr>
    </xdr:pic>
    <xdr:clientData/>
  </xdr:oneCellAnchor>
  <xdr:oneCellAnchor>
    <xdr:from>
      <xdr:col>24</xdr:col>
      <xdr:colOff>0</xdr:colOff>
      <xdr:row>3</xdr:row>
      <xdr:rowOff>57150</xdr:rowOff>
    </xdr:from>
    <xdr:ext cx="0" cy="134207"/>
    <xdr:pic>
      <xdr:nvPicPr>
        <xdr:cNvPr id="348" name="Picture 63" descr="C:\Users\hfreeth\AppData\Local\Microsoft\Windows\Temporary Internet Files\Content.IE5\XLHOTTUP\MM900254501[1].gif">
          <a:hlinkClick xmlns:r="http://schemas.openxmlformats.org/officeDocument/2006/relationships" r:id="rId12"/>
          <a:extLst>
            <a:ext uri="{FF2B5EF4-FFF2-40B4-BE49-F238E27FC236}">
              <a16:creationId xmlns:a16="http://schemas.microsoft.com/office/drawing/2014/main" id="{00000000-0008-0000-0200-00005C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14300" y="876300"/>
          <a:ext cx="0" cy="134207"/>
        </a:xfrm>
        <a:prstGeom prst="rect">
          <a:avLst/>
        </a:prstGeom>
        <a:noFill/>
      </xdr:spPr>
    </xdr:pic>
    <xdr:clientData/>
  </xdr:oneCellAnchor>
  <xdr:oneCellAnchor>
    <xdr:from>
      <xdr:col>24</xdr:col>
      <xdr:colOff>0</xdr:colOff>
      <xdr:row>3</xdr:row>
      <xdr:rowOff>57150</xdr:rowOff>
    </xdr:from>
    <xdr:ext cx="0" cy="134207"/>
    <xdr:pic>
      <xdr:nvPicPr>
        <xdr:cNvPr id="349" name="Picture 63" descr="C:\Users\hfreeth\AppData\Local\Microsoft\Windows\Temporary Internet Files\Content.IE5\XLHOTTUP\MM900254501[1].gif">
          <a:hlinkClick xmlns:r="http://schemas.openxmlformats.org/officeDocument/2006/relationships" r:id="rId13"/>
          <a:extLst>
            <a:ext uri="{FF2B5EF4-FFF2-40B4-BE49-F238E27FC236}">
              <a16:creationId xmlns:a16="http://schemas.microsoft.com/office/drawing/2014/main" id="{00000000-0008-0000-0200-00005D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14300" y="876300"/>
          <a:ext cx="0" cy="134207"/>
        </a:xfrm>
        <a:prstGeom prst="rect">
          <a:avLst/>
        </a:prstGeom>
        <a:noFill/>
      </xdr:spPr>
    </xdr:pic>
    <xdr:clientData/>
  </xdr:oneCellAnchor>
  <xdr:oneCellAnchor>
    <xdr:from>
      <xdr:col>24</xdr:col>
      <xdr:colOff>0</xdr:colOff>
      <xdr:row>3</xdr:row>
      <xdr:rowOff>57150</xdr:rowOff>
    </xdr:from>
    <xdr:ext cx="0" cy="134207"/>
    <xdr:pic>
      <xdr:nvPicPr>
        <xdr:cNvPr id="350" name="Picture 63" descr="C:\Users\hfreeth\AppData\Local\Microsoft\Windows\Temporary Internet Files\Content.IE5\XLHOTTUP\MM900254501[1].gif">
          <a:hlinkClick xmlns:r="http://schemas.openxmlformats.org/officeDocument/2006/relationships" r:id="rId14"/>
          <a:extLst>
            <a:ext uri="{FF2B5EF4-FFF2-40B4-BE49-F238E27FC236}">
              <a16:creationId xmlns:a16="http://schemas.microsoft.com/office/drawing/2014/main" id="{00000000-0008-0000-0200-00005E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14300" y="876300"/>
          <a:ext cx="0" cy="134207"/>
        </a:xfrm>
        <a:prstGeom prst="rect">
          <a:avLst/>
        </a:prstGeom>
        <a:noFill/>
      </xdr:spPr>
    </xdr:pic>
    <xdr:clientData/>
  </xdr:oneCellAnchor>
  <xdr:oneCellAnchor>
    <xdr:from>
      <xdr:col>24</xdr:col>
      <xdr:colOff>0</xdr:colOff>
      <xdr:row>3</xdr:row>
      <xdr:rowOff>57150</xdr:rowOff>
    </xdr:from>
    <xdr:ext cx="0" cy="134207"/>
    <xdr:pic>
      <xdr:nvPicPr>
        <xdr:cNvPr id="351"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id="{00000000-0008-0000-0200-00005F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14300" y="876300"/>
          <a:ext cx="0" cy="134207"/>
        </a:xfrm>
        <a:prstGeom prst="rect">
          <a:avLst/>
        </a:prstGeom>
        <a:noFill/>
      </xdr:spPr>
    </xdr:pic>
    <xdr:clientData/>
  </xdr:oneCellAnchor>
  <xdr:oneCellAnchor>
    <xdr:from>
      <xdr:col>24</xdr:col>
      <xdr:colOff>0</xdr:colOff>
      <xdr:row>3</xdr:row>
      <xdr:rowOff>57150</xdr:rowOff>
    </xdr:from>
    <xdr:ext cx="0" cy="134207"/>
    <xdr:pic>
      <xdr:nvPicPr>
        <xdr:cNvPr id="352"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id="{00000000-0008-0000-0200-000060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14300" y="876300"/>
          <a:ext cx="0" cy="134207"/>
        </a:xfrm>
        <a:prstGeom prst="rect">
          <a:avLst/>
        </a:prstGeom>
        <a:noFill/>
      </xdr:spPr>
    </xdr:pic>
    <xdr:clientData/>
  </xdr:oneCellAnchor>
  <xdr:oneCellAnchor>
    <xdr:from>
      <xdr:col>24</xdr:col>
      <xdr:colOff>0</xdr:colOff>
      <xdr:row>3</xdr:row>
      <xdr:rowOff>57150</xdr:rowOff>
    </xdr:from>
    <xdr:ext cx="0" cy="134207"/>
    <xdr:pic>
      <xdr:nvPicPr>
        <xdr:cNvPr id="353"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id="{00000000-0008-0000-0200-000061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14300" y="876300"/>
          <a:ext cx="0" cy="134207"/>
        </a:xfrm>
        <a:prstGeom prst="rect">
          <a:avLst/>
        </a:prstGeom>
        <a:noFill/>
      </xdr:spPr>
    </xdr:pic>
    <xdr:clientData/>
  </xdr:oneCellAnchor>
  <xdr:oneCellAnchor>
    <xdr:from>
      <xdr:col>24</xdr:col>
      <xdr:colOff>0</xdr:colOff>
      <xdr:row>3</xdr:row>
      <xdr:rowOff>57150</xdr:rowOff>
    </xdr:from>
    <xdr:ext cx="0" cy="134207"/>
    <xdr:pic>
      <xdr:nvPicPr>
        <xdr:cNvPr id="354"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id="{00000000-0008-0000-0200-000062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14300" y="876300"/>
          <a:ext cx="0" cy="134207"/>
        </a:xfrm>
        <a:prstGeom prst="rect">
          <a:avLst/>
        </a:prstGeom>
        <a:noFill/>
      </xdr:spPr>
    </xdr:pic>
    <xdr:clientData/>
  </xdr:oneCellAnchor>
  <xdr:oneCellAnchor>
    <xdr:from>
      <xdr:col>24</xdr:col>
      <xdr:colOff>0</xdr:colOff>
      <xdr:row>3</xdr:row>
      <xdr:rowOff>57150</xdr:rowOff>
    </xdr:from>
    <xdr:ext cx="0" cy="134207"/>
    <xdr:pic>
      <xdr:nvPicPr>
        <xdr:cNvPr id="355"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00000000-0008-0000-0200-000063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14300" y="876300"/>
          <a:ext cx="0" cy="134207"/>
        </a:xfrm>
        <a:prstGeom prst="rect">
          <a:avLst/>
        </a:prstGeom>
        <a:noFill/>
      </xdr:spPr>
    </xdr:pic>
    <xdr:clientData/>
  </xdr:oneCellAnchor>
  <xdr:oneCellAnchor>
    <xdr:from>
      <xdr:col>24</xdr:col>
      <xdr:colOff>0</xdr:colOff>
      <xdr:row>3</xdr:row>
      <xdr:rowOff>57150</xdr:rowOff>
    </xdr:from>
    <xdr:ext cx="0" cy="134207"/>
    <xdr:pic>
      <xdr:nvPicPr>
        <xdr:cNvPr id="356" name="Picture 355" descr="C:\Users\hfreeth\AppData\Local\Microsoft\Windows\Temporary Internet Files\Content.IE5\XLHOTTUP\MM900254501[1].gif">
          <a:hlinkClick xmlns:r="http://schemas.openxmlformats.org/officeDocument/2006/relationships" r:id="rId6"/>
          <a:extLst>
            <a:ext uri="{FF2B5EF4-FFF2-40B4-BE49-F238E27FC236}">
              <a16:creationId xmlns:a16="http://schemas.microsoft.com/office/drawing/2014/main" id="{00000000-0008-0000-0200-000064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14300" y="876300"/>
          <a:ext cx="0" cy="134207"/>
        </a:xfrm>
        <a:prstGeom prst="rect">
          <a:avLst/>
        </a:prstGeom>
        <a:noFill/>
      </xdr:spPr>
    </xdr:pic>
    <xdr:clientData/>
  </xdr:oneCellAnchor>
  <xdr:oneCellAnchor>
    <xdr:from>
      <xdr:col>24</xdr:col>
      <xdr:colOff>0</xdr:colOff>
      <xdr:row>3</xdr:row>
      <xdr:rowOff>57150</xdr:rowOff>
    </xdr:from>
    <xdr:ext cx="0" cy="134207"/>
    <xdr:pic>
      <xdr:nvPicPr>
        <xdr:cNvPr id="357" name="Picture 63" descr="C:\Users\hfreeth\AppData\Local\Microsoft\Windows\Temporary Internet Files\Content.IE5\XLHOTTUP\MM900254501[1].gif">
          <a:hlinkClick xmlns:r="http://schemas.openxmlformats.org/officeDocument/2006/relationships" r:id="rId11"/>
          <a:extLst>
            <a:ext uri="{FF2B5EF4-FFF2-40B4-BE49-F238E27FC236}">
              <a16:creationId xmlns:a16="http://schemas.microsoft.com/office/drawing/2014/main" id="{00000000-0008-0000-0200-000065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14300" y="876300"/>
          <a:ext cx="0" cy="134207"/>
        </a:xfrm>
        <a:prstGeom prst="rect">
          <a:avLst/>
        </a:prstGeom>
        <a:noFill/>
      </xdr:spPr>
    </xdr:pic>
    <xdr:clientData/>
  </xdr:oneCellAnchor>
  <xdr:oneCellAnchor>
    <xdr:from>
      <xdr:col>24</xdr:col>
      <xdr:colOff>0</xdr:colOff>
      <xdr:row>3</xdr:row>
      <xdr:rowOff>57150</xdr:rowOff>
    </xdr:from>
    <xdr:ext cx="0" cy="134207"/>
    <xdr:pic>
      <xdr:nvPicPr>
        <xdr:cNvPr id="358"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66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14300" y="876300"/>
          <a:ext cx="0" cy="134207"/>
        </a:xfrm>
        <a:prstGeom prst="rect">
          <a:avLst/>
        </a:prstGeom>
        <a:noFill/>
      </xdr:spPr>
    </xdr:pic>
    <xdr:clientData/>
  </xdr:oneCellAnchor>
  <xdr:oneCellAnchor>
    <xdr:from>
      <xdr:col>17</xdr:col>
      <xdr:colOff>0</xdr:colOff>
      <xdr:row>3</xdr:row>
      <xdr:rowOff>57150</xdr:rowOff>
    </xdr:from>
    <xdr:ext cx="0" cy="134207"/>
    <xdr:pic>
      <xdr:nvPicPr>
        <xdr:cNvPr id="35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67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5050750" y="876300"/>
          <a:ext cx="0" cy="134207"/>
        </a:xfrm>
        <a:prstGeom prst="rect">
          <a:avLst/>
        </a:prstGeom>
        <a:noFill/>
      </xdr:spPr>
    </xdr:pic>
    <xdr:clientData/>
  </xdr:oneCellAnchor>
  <xdr:oneCellAnchor>
    <xdr:from>
      <xdr:col>15</xdr:col>
      <xdr:colOff>857250</xdr:colOff>
      <xdr:row>3</xdr:row>
      <xdr:rowOff>57150</xdr:rowOff>
    </xdr:from>
    <xdr:ext cx="0" cy="134207"/>
    <xdr:pic>
      <xdr:nvPicPr>
        <xdr:cNvPr id="360" name="Picture 359"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68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1450300" y="876300"/>
          <a:ext cx="0" cy="134207"/>
        </a:xfrm>
        <a:prstGeom prst="rect">
          <a:avLst/>
        </a:prstGeom>
        <a:noFill/>
      </xdr:spPr>
    </xdr:pic>
    <xdr:clientData/>
  </xdr:oneCellAnchor>
  <xdr:oneCellAnchor>
    <xdr:from>
      <xdr:col>15</xdr:col>
      <xdr:colOff>857250</xdr:colOff>
      <xdr:row>3</xdr:row>
      <xdr:rowOff>57150</xdr:rowOff>
    </xdr:from>
    <xdr:ext cx="0" cy="134207"/>
    <xdr:pic>
      <xdr:nvPicPr>
        <xdr:cNvPr id="361"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69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1450300" y="876300"/>
          <a:ext cx="0" cy="134207"/>
        </a:xfrm>
        <a:prstGeom prst="rect">
          <a:avLst/>
        </a:prstGeom>
        <a:noFill/>
      </xdr:spPr>
    </xdr:pic>
    <xdr:clientData/>
  </xdr:oneCellAnchor>
  <xdr:oneCellAnchor>
    <xdr:from>
      <xdr:col>19</xdr:col>
      <xdr:colOff>1438275</xdr:colOff>
      <xdr:row>2</xdr:row>
      <xdr:rowOff>19050</xdr:rowOff>
    </xdr:from>
    <xdr:ext cx="180975" cy="172307"/>
    <xdr:pic>
      <xdr:nvPicPr>
        <xdr:cNvPr id="362" name="Picture 63" descr="C:\Users\hfreeth\AppData\Local\Microsoft\Windows\Temporary Internet Files\Content.IE5\XLHOTTUP\MM900254501[1].gif">
          <a:hlinkClick xmlns:r="http://schemas.openxmlformats.org/officeDocument/2006/relationships" r:id="rId16"/>
          <a:extLst>
            <a:ext uri="{FF2B5EF4-FFF2-40B4-BE49-F238E27FC236}">
              <a16:creationId xmlns:a16="http://schemas.microsoft.com/office/drawing/2014/main" id="{00000000-0008-0000-0200-00006A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6804600" y="428625"/>
          <a:ext cx="180975" cy="172307"/>
        </a:xfrm>
        <a:prstGeom prst="rect">
          <a:avLst/>
        </a:prstGeom>
        <a:noFill/>
      </xdr:spPr>
    </xdr:pic>
    <xdr:clientData/>
  </xdr:oneCellAnchor>
  <xdr:oneCellAnchor>
    <xdr:from>
      <xdr:col>16</xdr:col>
      <xdr:colOff>0</xdr:colOff>
      <xdr:row>3</xdr:row>
      <xdr:rowOff>57150</xdr:rowOff>
    </xdr:from>
    <xdr:ext cx="0" cy="134207"/>
    <xdr:pic>
      <xdr:nvPicPr>
        <xdr:cNvPr id="363"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6B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2498050" y="876300"/>
          <a:ext cx="0" cy="134207"/>
        </a:xfrm>
        <a:prstGeom prst="rect">
          <a:avLst/>
        </a:prstGeom>
        <a:noFill/>
      </xdr:spPr>
    </xdr:pic>
    <xdr:clientData/>
  </xdr:oneCellAnchor>
  <xdr:oneCellAnchor>
    <xdr:from>
      <xdr:col>16</xdr:col>
      <xdr:colOff>0</xdr:colOff>
      <xdr:row>3</xdr:row>
      <xdr:rowOff>57150</xdr:rowOff>
    </xdr:from>
    <xdr:ext cx="0" cy="134207"/>
    <xdr:pic>
      <xdr:nvPicPr>
        <xdr:cNvPr id="364"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6C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2498050" y="876300"/>
          <a:ext cx="0" cy="134207"/>
        </a:xfrm>
        <a:prstGeom prst="rect">
          <a:avLst/>
        </a:prstGeom>
        <a:noFill/>
      </xdr:spPr>
    </xdr:pic>
    <xdr:clientData/>
  </xdr:oneCellAnchor>
  <xdr:oneCellAnchor>
    <xdr:from>
      <xdr:col>16</xdr:col>
      <xdr:colOff>0</xdr:colOff>
      <xdr:row>3</xdr:row>
      <xdr:rowOff>57150</xdr:rowOff>
    </xdr:from>
    <xdr:ext cx="0" cy="134207"/>
    <xdr:pic>
      <xdr:nvPicPr>
        <xdr:cNvPr id="36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6D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2498050" y="876300"/>
          <a:ext cx="0" cy="134207"/>
        </a:xfrm>
        <a:prstGeom prst="rect">
          <a:avLst/>
        </a:prstGeom>
        <a:noFill/>
      </xdr:spPr>
    </xdr:pic>
    <xdr:clientData/>
  </xdr:oneCellAnchor>
  <xdr:oneCellAnchor>
    <xdr:from>
      <xdr:col>16</xdr:col>
      <xdr:colOff>0</xdr:colOff>
      <xdr:row>3</xdr:row>
      <xdr:rowOff>57150</xdr:rowOff>
    </xdr:from>
    <xdr:ext cx="0" cy="134207"/>
    <xdr:pic>
      <xdr:nvPicPr>
        <xdr:cNvPr id="36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6E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2498050" y="876300"/>
          <a:ext cx="0" cy="134207"/>
        </a:xfrm>
        <a:prstGeom prst="rect">
          <a:avLst/>
        </a:prstGeom>
        <a:noFill/>
      </xdr:spPr>
    </xdr:pic>
    <xdr:clientData/>
  </xdr:oneCellAnchor>
  <xdr:oneCellAnchor>
    <xdr:from>
      <xdr:col>16</xdr:col>
      <xdr:colOff>0</xdr:colOff>
      <xdr:row>3</xdr:row>
      <xdr:rowOff>57150</xdr:rowOff>
    </xdr:from>
    <xdr:ext cx="0" cy="134207"/>
    <xdr:pic>
      <xdr:nvPicPr>
        <xdr:cNvPr id="367"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6F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2498050" y="876300"/>
          <a:ext cx="0" cy="134207"/>
        </a:xfrm>
        <a:prstGeom prst="rect">
          <a:avLst/>
        </a:prstGeom>
        <a:noFill/>
      </xdr:spPr>
    </xdr:pic>
    <xdr:clientData/>
  </xdr:oneCellAnchor>
  <xdr:oneCellAnchor>
    <xdr:from>
      <xdr:col>16</xdr:col>
      <xdr:colOff>0</xdr:colOff>
      <xdr:row>3</xdr:row>
      <xdr:rowOff>57150</xdr:rowOff>
    </xdr:from>
    <xdr:ext cx="0" cy="134207"/>
    <xdr:pic>
      <xdr:nvPicPr>
        <xdr:cNvPr id="368"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70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2498050" y="876300"/>
          <a:ext cx="0" cy="134207"/>
        </a:xfrm>
        <a:prstGeom prst="rect">
          <a:avLst/>
        </a:prstGeom>
        <a:noFill/>
      </xdr:spPr>
    </xdr:pic>
    <xdr:clientData/>
  </xdr:oneCellAnchor>
  <xdr:oneCellAnchor>
    <xdr:from>
      <xdr:col>16</xdr:col>
      <xdr:colOff>0</xdr:colOff>
      <xdr:row>3</xdr:row>
      <xdr:rowOff>57150</xdr:rowOff>
    </xdr:from>
    <xdr:ext cx="0" cy="134207"/>
    <xdr:pic>
      <xdr:nvPicPr>
        <xdr:cNvPr id="36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71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2498050" y="876300"/>
          <a:ext cx="0" cy="134207"/>
        </a:xfrm>
        <a:prstGeom prst="rect">
          <a:avLst/>
        </a:prstGeom>
        <a:noFill/>
      </xdr:spPr>
    </xdr:pic>
    <xdr:clientData/>
  </xdr:oneCellAnchor>
  <xdr:oneCellAnchor>
    <xdr:from>
      <xdr:col>16</xdr:col>
      <xdr:colOff>0</xdr:colOff>
      <xdr:row>3</xdr:row>
      <xdr:rowOff>57150</xdr:rowOff>
    </xdr:from>
    <xdr:ext cx="0" cy="134207"/>
    <xdr:pic>
      <xdr:nvPicPr>
        <xdr:cNvPr id="37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72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2498050" y="876300"/>
          <a:ext cx="0" cy="134207"/>
        </a:xfrm>
        <a:prstGeom prst="rect">
          <a:avLst/>
        </a:prstGeom>
        <a:noFill/>
      </xdr:spPr>
    </xdr:pic>
    <xdr:clientData/>
  </xdr:oneCellAnchor>
  <xdr:oneCellAnchor>
    <xdr:from>
      <xdr:col>16</xdr:col>
      <xdr:colOff>857250</xdr:colOff>
      <xdr:row>3</xdr:row>
      <xdr:rowOff>57150</xdr:rowOff>
    </xdr:from>
    <xdr:ext cx="0" cy="134207"/>
    <xdr:pic>
      <xdr:nvPicPr>
        <xdr:cNvPr id="371" name="Picture 370"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73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3355300" y="876300"/>
          <a:ext cx="0" cy="134207"/>
        </a:xfrm>
        <a:prstGeom prst="rect">
          <a:avLst/>
        </a:prstGeom>
        <a:noFill/>
      </xdr:spPr>
    </xdr:pic>
    <xdr:clientData/>
  </xdr:oneCellAnchor>
  <xdr:oneCellAnchor>
    <xdr:from>
      <xdr:col>16</xdr:col>
      <xdr:colOff>857250</xdr:colOff>
      <xdr:row>3</xdr:row>
      <xdr:rowOff>57150</xdr:rowOff>
    </xdr:from>
    <xdr:ext cx="0" cy="134207"/>
    <xdr:pic>
      <xdr:nvPicPr>
        <xdr:cNvPr id="372"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74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3355300" y="876300"/>
          <a:ext cx="0" cy="134207"/>
        </a:xfrm>
        <a:prstGeom prst="rect">
          <a:avLst/>
        </a:prstGeom>
        <a:noFill/>
      </xdr:spPr>
    </xdr:pic>
    <xdr:clientData/>
  </xdr:oneCellAnchor>
  <xdr:oneCellAnchor>
    <xdr:from>
      <xdr:col>17</xdr:col>
      <xdr:colOff>857250</xdr:colOff>
      <xdr:row>3</xdr:row>
      <xdr:rowOff>57150</xdr:rowOff>
    </xdr:from>
    <xdr:ext cx="0" cy="134207"/>
    <xdr:pic>
      <xdr:nvPicPr>
        <xdr:cNvPr id="373"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75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5908000" y="876300"/>
          <a:ext cx="0" cy="134207"/>
        </a:xfrm>
        <a:prstGeom prst="rect">
          <a:avLst/>
        </a:prstGeom>
        <a:noFill/>
      </xdr:spPr>
    </xdr:pic>
    <xdr:clientData/>
  </xdr:oneCellAnchor>
  <xdr:oneCellAnchor>
    <xdr:from>
      <xdr:col>17</xdr:col>
      <xdr:colOff>857250</xdr:colOff>
      <xdr:row>3</xdr:row>
      <xdr:rowOff>57150</xdr:rowOff>
    </xdr:from>
    <xdr:ext cx="0" cy="134207"/>
    <xdr:pic>
      <xdr:nvPicPr>
        <xdr:cNvPr id="374"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76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5908000" y="876300"/>
          <a:ext cx="0" cy="134207"/>
        </a:xfrm>
        <a:prstGeom prst="rect">
          <a:avLst/>
        </a:prstGeom>
        <a:noFill/>
      </xdr:spPr>
    </xdr:pic>
    <xdr:clientData/>
  </xdr:oneCellAnchor>
  <xdr:oneCellAnchor>
    <xdr:from>
      <xdr:col>19</xdr:col>
      <xdr:colOff>857250</xdr:colOff>
      <xdr:row>3</xdr:row>
      <xdr:rowOff>57150</xdr:rowOff>
    </xdr:from>
    <xdr:ext cx="0" cy="134207"/>
    <xdr:pic>
      <xdr:nvPicPr>
        <xdr:cNvPr id="37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77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0727650" y="876300"/>
          <a:ext cx="0" cy="134207"/>
        </a:xfrm>
        <a:prstGeom prst="rect">
          <a:avLst/>
        </a:prstGeom>
        <a:noFill/>
      </xdr:spPr>
    </xdr:pic>
    <xdr:clientData/>
  </xdr:oneCellAnchor>
  <xdr:oneCellAnchor>
    <xdr:from>
      <xdr:col>19</xdr:col>
      <xdr:colOff>857250</xdr:colOff>
      <xdr:row>3</xdr:row>
      <xdr:rowOff>57150</xdr:rowOff>
    </xdr:from>
    <xdr:ext cx="0" cy="134207"/>
    <xdr:pic>
      <xdr:nvPicPr>
        <xdr:cNvPr id="37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78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0727650" y="876300"/>
          <a:ext cx="0" cy="134207"/>
        </a:xfrm>
        <a:prstGeom prst="rect">
          <a:avLst/>
        </a:prstGeom>
        <a:noFill/>
      </xdr:spPr>
    </xdr:pic>
    <xdr:clientData/>
  </xdr:oneCellAnchor>
  <xdr:oneCellAnchor>
    <xdr:from>
      <xdr:col>17</xdr:col>
      <xdr:colOff>857250</xdr:colOff>
      <xdr:row>3</xdr:row>
      <xdr:rowOff>57150</xdr:rowOff>
    </xdr:from>
    <xdr:ext cx="0" cy="134207"/>
    <xdr:pic>
      <xdr:nvPicPr>
        <xdr:cNvPr id="377"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79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5908000" y="876300"/>
          <a:ext cx="0" cy="134207"/>
        </a:xfrm>
        <a:prstGeom prst="rect">
          <a:avLst/>
        </a:prstGeom>
        <a:noFill/>
      </xdr:spPr>
    </xdr:pic>
    <xdr:clientData/>
  </xdr:oneCellAnchor>
  <xdr:oneCellAnchor>
    <xdr:from>
      <xdr:col>17</xdr:col>
      <xdr:colOff>857250</xdr:colOff>
      <xdr:row>3</xdr:row>
      <xdr:rowOff>57150</xdr:rowOff>
    </xdr:from>
    <xdr:ext cx="0" cy="134207"/>
    <xdr:pic>
      <xdr:nvPicPr>
        <xdr:cNvPr id="378"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7A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5908000" y="876300"/>
          <a:ext cx="0" cy="134207"/>
        </a:xfrm>
        <a:prstGeom prst="rect">
          <a:avLst/>
        </a:prstGeom>
        <a:noFill/>
      </xdr:spPr>
    </xdr:pic>
    <xdr:clientData/>
  </xdr:oneCellAnchor>
  <xdr:oneCellAnchor>
    <xdr:from>
      <xdr:col>19</xdr:col>
      <xdr:colOff>857250</xdr:colOff>
      <xdr:row>3</xdr:row>
      <xdr:rowOff>57150</xdr:rowOff>
    </xdr:from>
    <xdr:ext cx="0" cy="134207"/>
    <xdr:pic>
      <xdr:nvPicPr>
        <xdr:cNvPr id="37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7B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0727650" y="876300"/>
          <a:ext cx="0" cy="134207"/>
        </a:xfrm>
        <a:prstGeom prst="rect">
          <a:avLst/>
        </a:prstGeom>
        <a:noFill/>
      </xdr:spPr>
    </xdr:pic>
    <xdr:clientData/>
  </xdr:oneCellAnchor>
  <xdr:oneCellAnchor>
    <xdr:from>
      <xdr:col>19</xdr:col>
      <xdr:colOff>857250</xdr:colOff>
      <xdr:row>3</xdr:row>
      <xdr:rowOff>57150</xdr:rowOff>
    </xdr:from>
    <xdr:ext cx="0" cy="134207"/>
    <xdr:pic>
      <xdr:nvPicPr>
        <xdr:cNvPr id="38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7C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0727650" y="876300"/>
          <a:ext cx="0" cy="134207"/>
        </a:xfrm>
        <a:prstGeom prst="rect">
          <a:avLst/>
        </a:prstGeom>
        <a:noFill/>
      </xdr:spPr>
    </xdr:pic>
    <xdr:clientData/>
  </xdr:oneCellAnchor>
  <xdr:oneCellAnchor>
    <xdr:from>
      <xdr:col>21</xdr:col>
      <xdr:colOff>857250</xdr:colOff>
      <xdr:row>3</xdr:row>
      <xdr:rowOff>57150</xdr:rowOff>
    </xdr:from>
    <xdr:ext cx="0" cy="134207"/>
    <xdr:pic>
      <xdr:nvPicPr>
        <xdr:cNvPr id="381"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7D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2651700" y="876300"/>
          <a:ext cx="0" cy="134207"/>
        </a:xfrm>
        <a:prstGeom prst="rect">
          <a:avLst/>
        </a:prstGeom>
        <a:noFill/>
      </xdr:spPr>
    </xdr:pic>
    <xdr:clientData/>
  </xdr:oneCellAnchor>
  <xdr:oneCellAnchor>
    <xdr:from>
      <xdr:col>21</xdr:col>
      <xdr:colOff>857250</xdr:colOff>
      <xdr:row>3</xdr:row>
      <xdr:rowOff>57150</xdr:rowOff>
    </xdr:from>
    <xdr:ext cx="0" cy="134207"/>
    <xdr:pic>
      <xdr:nvPicPr>
        <xdr:cNvPr id="382"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7E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2651700" y="876300"/>
          <a:ext cx="0" cy="134207"/>
        </a:xfrm>
        <a:prstGeom prst="rect">
          <a:avLst/>
        </a:prstGeom>
        <a:noFill/>
      </xdr:spPr>
    </xdr:pic>
    <xdr:clientData/>
  </xdr:oneCellAnchor>
  <xdr:oneCellAnchor>
    <xdr:from>
      <xdr:col>24</xdr:col>
      <xdr:colOff>0</xdr:colOff>
      <xdr:row>3</xdr:row>
      <xdr:rowOff>57150</xdr:rowOff>
    </xdr:from>
    <xdr:ext cx="0" cy="134207"/>
    <xdr:pic>
      <xdr:nvPicPr>
        <xdr:cNvPr id="383"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7F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14300" y="876300"/>
          <a:ext cx="0" cy="134207"/>
        </a:xfrm>
        <a:prstGeom prst="rect">
          <a:avLst/>
        </a:prstGeom>
        <a:noFill/>
      </xdr:spPr>
    </xdr:pic>
    <xdr:clientData/>
  </xdr:oneCellAnchor>
  <xdr:oneCellAnchor>
    <xdr:from>
      <xdr:col>24</xdr:col>
      <xdr:colOff>0</xdr:colOff>
      <xdr:row>3</xdr:row>
      <xdr:rowOff>57150</xdr:rowOff>
    </xdr:from>
    <xdr:ext cx="0" cy="134207"/>
    <xdr:pic>
      <xdr:nvPicPr>
        <xdr:cNvPr id="384"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80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14300" y="876300"/>
          <a:ext cx="0" cy="134207"/>
        </a:xfrm>
        <a:prstGeom prst="rect">
          <a:avLst/>
        </a:prstGeom>
        <a:noFill/>
      </xdr:spPr>
    </xdr:pic>
    <xdr:clientData/>
  </xdr:oneCellAnchor>
  <xdr:oneCellAnchor>
    <xdr:from>
      <xdr:col>24</xdr:col>
      <xdr:colOff>0</xdr:colOff>
      <xdr:row>3</xdr:row>
      <xdr:rowOff>57150</xdr:rowOff>
    </xdr:from>
    <xdr:ext cx="0" cy="134207"/>
    <xdr:pic>
      <xdr:nvPicPr>
        <xdr:cNvPr id="38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81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14300" y="876300"/>
          <a:ext cx="0" cy="134207"/>
        </a:xfrm>
        <a:prstGeom prst="rect">
          <a:avLst/>
        </a:prstGeom>
        <a:noFill/>
      </xdr:spPr>
    </xdr:pic>
    <xdr:clientData/>
  </xdr:oneCellAnchor>
  <xdr:oneCellAnchor>
    <xdr:from>
      <xdr:col>24</xdr:col>
      <xdr:colOff>0</xdr:colOff>
      <xdr:row>3</xdr:row>
      <xdr:rowOff>57150</xdr:rowOff>
    </xdr:from>
    <xdr:ext cx="0" cy="134207"/>
    <xdr:pic>
      <xdr:nvPicPr>
        <xdr:cNvPr id="38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82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14300" y="876300"/>
          <a:ext cx="0" cy="134207"/>
        </a:xfrm>
        <a:prstGeom prst="rect">
          <a:avLst/>
        </a:prstGeom>
        <a:noFill/>
      </xdr:spPr>
    </xdr:pic>
    <xdr:clientData/>
  </xdr:oneCellAnchor>
  <xdr:oneCellAnchor>
    <xdr:from>
      <xdr:col>24</xdr:col>
      <xdr:colOff>0</xdr:colOff>
      <xdr:row>3</xdr:row>
      <xdr:rowOff>57150</xdr:rowOff>
    </xdr:from>
    <xdr:ext cx="0" cy="134207"/>
    <xdr:pic>
      <xdr:nvPicPr>
        <xdr:cNvPr id="387"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83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14300" y="876300"/>
          <a:ext cx="0" cy="134207"/>
        </a:xfrm>
        <a:prstGeom prst="rect">
          <a:avLst/>
        </a:prstGeom>
        <a:noFill/>
      </xdr:spPr>
    </xdr:pic>
    <xdr:clientData/>
  </xdr:oneCellAnchor>
  <xdr:oneCellAnchor>
    <xdr:from>
      <xdr:col>24</xdr:col>
      <xdr:colOff>0</xdr:colOff>
      <xdr:row>3</xdr:row>
      <xdr:rowOff>57150</xdr:rowOff>
    </xdr:from>
    <xdr:ext cx="0" cy="134207"/>
    <xdr:pic>
      <xdr:nvPicPr>
        <xdr:cNvPr id="388"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84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14300" y="876300"/>
          <a:ext cx="0" cy="134207"/>
        </a:xfrm>
        <a:prstGeom prst="rect">
          <a:avLst/>
        </a:prstGeom>
        <a:noFill/>
      </xdr:spPr>
    </xdr:pic>
    <xdr:clientData/>
  </xdr:oneCellAnchor>
  <xdr:oneCellAnchor>
    <xdr:from>
      <xdr:col>24</xdr:col>
      <xdr:colOff>0</xdr:colOff>
      <xdr:row>3</xdr:row>
      <xdr:rowOff>57150</xdr:rowOff>
    </xdr:from>
    <xdr:ext cx="0" cy="134207"/>
    <xdr:pic>
      <xdr:nvPicPr>
        <xdr:cNvPr id="38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85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14300" y="876300"/>
          <a:ext cx="0" cy="134207"/>
        </a:xfrm>
        <a:prstGeom prst="rect">
          <a:avLst/>
        </a:prstGeom>
        <a:noFill/>
      </xdr:spPr>
    </xdr:pic>
    <xdr:clientData/>
  </xdr:oneCellAnchor>
  <xdr:oneCellAnchor>
    <xdr:from>
      <xdr:col>24</xdr:col>
      <xdr:colOff>0</xdr:colOff>
      <xdr:row>3</xdr:row>
      <xdr:rowOff>57150</xdr:rowOff>
    </xdr:from>
    <xdr:ext cx="0" cy="134207"/>
    <xdr:pic>
      <xdr:nvPicPr>
        <xdr:cNvPr id="39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86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14300" y="876300"/>
          <a:ext cx="0" cy="134207"/>
        </a:xfrm>
        <a:prstGeom prst="rect">
          <a:avLst/>
        </a:prstGeom>
        <a:noFill/>
      </xdr:spPr>
    </xdr:pic>
    <xdr:clientData/>
  </xdr:oneCellAnchor>
  <xdr:oneCellAnchor>
    <xdr:from>
      <xdr:col>24</xdr:col>
      <xdr:colOff>0</xdr:colOff>
      <xdr:row>3</xdr:row>
      <xdr:rowOff>57150</xdr:rowOff>
    </xdr:from>
    <xdr:ext cx="0" cy="134207"/>
    <xdr:pic>
      <xdr:nvPicPr>
        <xdr:cNvPr id="391"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87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14300" y="876300"/>
          <a:ext cx="0" cy="134207"/>
        </a:xfrm>
        <a:prstGeom prst="rect">
          <a:avLst/>
        </a:prstGeom>
        <a:noFill/>
      </xdr:spPr>
    </xdr:pic>
    <xdr:clientData/>
  </xdr:oneCellAnchor>
  <xdr:oneCellAnchor>
    <xdr:from>
      <xdr:col>24</xdr:col>
      <xdr:colOff>0</xdr:colOff>
      <xdr:row>3</xdr:row>
      <xdr:rowOff>57150</xdr:rowOff>
    </xdr:from>
    <xdr:ext cx="0" cy="134207"/>
    <xdr:pic>
      <xdr:nvPicPr>
        <xdr:cNvPr id="392"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88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14300" y="876300"/>
          <a:ext cx="0" cy="134207"/>
        </a:xfrm>
        <a:prstGeom prst="rect">
          <a:avLst/>
        </a:prstGeom>
        <a:noFill/>
      </xdr:spPr>
    </xdr:pic>
    <xdr:clientData/>
  </xdr:oneCellAnchor>
  <xdr:oneCellAnchor>
    <xdr:from>
      <xdr:col>24</xdr:col>
      <xdr:colOff>0</xdr:colOff>
      <xdr:row>3</xdr:row>
      <xdr:rowOff>57150</xdr:rowOff>
    </xdr:from>
    <xdr:ext cx="0" cy="134207"/>
    <xdr:pic>
      <xdr:nvPicPr>
        <xdr:cNvPr id="393"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89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14300" y="876300"/>
          <a:ext cx="0" cy="134207"/>
        </a:xfrm>
        <a:prstGeom prst="rect">
          <a:avLst/>
        </a:prstGeom>
        <a:noFill/>
      </xdr:spPr>
    </xdr:pic>
    <xdr:clientData/>
  </xdr:oneCellAnchor>
  <xdr:oneCellAnchor>
    <xdr:from>
      <xdr:col>24</xdr:col>
      <xdr:colOff>0</xdr:colOff>
      <xdr:row>3</xdr:row>
      <xdr:rowOff>57150</xdr:rowOff>
    </xdr:from>
    <xdr:ext cx="0" cy="134207"/>
    <xdr:pic>
      <xdr:nvPicPr>
        <xdr:cNvPr id="394"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8A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14300" y="876300"/>
          <a:ext cx="0" cy="134207"/>
        </a:xfrm>
        <a:prstGeom prst="rect">
          <a:avLst/>
        </a:prstGeom>
        <a:noFill/>
      </xdr:spPr>
    </xdr:pic>
    <xdr:clientData/>
  </xdr:oneCellAnchor>
  <xdr:oneCellAnchor>
    <xdr:from>
      <xdr:col>24</xdr:col>
      <xdr:colOff>0</xdr:colOff>
      <xdr:row>3</xdr:row>
      <xdr:rowOff>57150</xdr:rowOff>
    </xdr:from>
    <xdr:ext cx="0" cy="134207"/>
    <xdr:pic>
      <xdr:nvPicPr>
        <xdr:cNvPr id="39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8B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14300" y="876300"/>
          <a:ext cx="0" cy="134207"/>
        </a:xfrm>
        <a:prstGeom prst="rect">
          <a:avLst/>
        </a:prstGeom>
        <a:noFill/>
      </xdr:spPr>
    </xdr:pic>
    <xdr:clientData/>
  </xdr:oneCellAnchor>
  <xdr:oneCellAnchor>
    <xdr:from>
      <xdr:col>24</xdr:col>
      <xdr:colOff>0</xdr:colOff>
      <xdr:row>3</xdr:row>
      <xdr:rowOff>57150</xdr:rowOff>
    </xdr:from>
    <xdr:ext cx="0" cy="134207"/>
    <xdr:pic>
      <xdr:nvPicPr>
        <xdr:cNvPr id="39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8C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14300" y="876300"/>
          <a:ext cx="0" cy="134207"/>
        </a:xfrm>
        <a:prstGeom prst="rect">
          <a:avLst/>
        </a:prstGeom>
        <a:noFill/>
      </xdr:spPr>
    </xdr:pic>
    <xdr:clientData/>
  </xdr:oneCellAnchor>
  <xdr:oneCellAnchor>
    <xdr:from>
      <xdr:col>24</xdr:col>
      <xdr:colOff>0</xdr:colOff>
      <xdr:row>3</xdr:row>
      <xdr:rowOff>57150</xdr:rowOff>
    </xdr:from>
    <xdr:ext cx="0" cy="134207"/>
    <xdr:pic>
      <xdr:nvPicPr>
        <xdr:cNvPr id="397"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8D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14300" y="876300"/>
          <a:ext cx="0" cy="134207"/>
        </a:xfrm>
        <a:prstGeom prst="rect">
          <a:avLst/>
        </a:prstGeom>
        <a:noFill/>
      </xdr:spPr>
    </xdr:pic>
    <xdr:clientData/>
  </xdr:oneCellAnchor>
  <xdr:oneCellAnchor>
    <xdr:from>
      <xdr:col>24</xdr:col>
      <xdr:colOff>0</xdr:colOff>
      <xdr:row>3</xdr:row>
      <xdr:rowOff>57150</xdr:rowOff>
    </xdr:from>
    <xdr:ext cx="0" cy="134207"/>
    <xdr:pic>
      <xdr:nvPicPr>
        <xdr:cNvPr id="398"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8E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14300" y="876300"/>
          <a:ext cx="0" cy="134207"/>
        </a:xfrm>
        <a:prstGeom prst="rect">
          <a:avLst/>
        </a:prstGeom>
        <a:noFill/>
      </xdr:spPr>
    </xdr:pic>
    <xdr:clientData/>
  </xdr:oneCellAnchor>
  <xdr:oneCellAnchor>
    <xdr:from>
      <xdr:col>24</xdr:col>
      <xdr:colOff>0</xdr:colOff>
      <xdr:row>3</xdr:row>
      <xdr:rowOff>57150</xdr:rowOff>
    </xdr:from>
    <xdr:ext cx="0" cy="134207"/>
    <xdr:pic>
      <xdr:nvPicPr>
        <xdr:cNvPr id="39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8F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14300" y="876300"/>
          <a:ext cx="0" cy="134207"/>
        </a:xfrm>
        <a:prstGeom prst="rect">
          <a:avLst/>
        </a:prstGeom>
        <a:noFill/>
      </xdr:spPr>
    </xdr:pic>
    <xdr:clientData/>
  </xdr:oneCellAnchor>
  <xdr:oneCellAnchor>
    <xdr:from>
      <xdr:col>24</xdr:col>
      <xdr:colOff>0</xdr:colOff>
      <xdr:row>3</xdr:row>
      <xdr:rowOff>57150</xdr:rowOff>
    </xdr:from>
    <xdr:ext cx="0" cy="134207"/>
    <xdr:pic>
      <xdr:nvPicPr>
        <xdr:cNvPr id="40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90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14300" y="876300"/>
          <a:ext cx="0" cy="134207"/>
        </a:xfrm>
        <a:prstGeom prst="rect">
          <a:avLst/>
        </a:prstGeom>
        <a:noFill/>
      </xdr:spPr>
    </xdr:pic>
    <xdr:clientData/>
  </xdr:oneCellAnchor>
  <xdr:oneCellAnchor>
    <xdr:from>
      <xdr:col>16</xdr:col>
      <xdr:colOff>857250</xdr:colOff>
      <xdr:row>3</xdr:row>
      <xdr:rowOff>57150</xdr:rowOff>
    </xdr:from>
    <xdr:ext cx="0" cy="134207"/>
    <xdr:pic>
      <xdr:nvPicPr>
        <xdr:cNvPr id="401" name="Picture 400"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91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3355300" y="876300"/>
          <a:ext cx="0" cy="134207"/>
        </a:xfrm>
        <a:prstGeom prst="rect">
          <a:avLst/>
        </a:prstGeom>
        <a:noFill/>
      </xdr:spPr>
    </xdr:pic>
    <xdr:clientData/>
  </xdr:oneCellAnchor>
  <xdr:oneCellAnchor>
    <xdr:from>
      <xdr:col>16</xdr:col>
      <xdr:colOff>857250</xdr:colOff>
      <xdr:row>3</xdr:row>
      <xdr:rowOff>57150</xdr:rowOff>
    </xdr:from>
    <xdr:ext cx="0" cy="134207"/>
    <xdr:pic>
      <xdr:nvPicPr>
        <xdr:cNvPr id="402"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92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3355300" y="876300"/>
          <a:ext cx="0" cy="134207"/>
        </a:xfrm>
        <a:prstGeom prst="rect">
          <a:avLst/>
        </a:prstGeom>
        <a:noFill/>
      </xdr:spPr>
    </xdr:pic>
    <xdr:clientData/>
  </xdr:oneCellAnchor>
  <xdr:oneCellAnchor>
    <xdr:from>
      <xdr:col>26</xdr:col>
      <xdr:colOff>0</xdr:colOff>
      <xdr:row>3</xdr:row>
      <xdr:rowOff>57150</xdr:rowOff>
    </xdr:from>
    <xdr:ext cx="0" cy="134207"/>
    <xdr:pic>
      <xdr:nvPicPr>
        <xdr:cNvPr id="403" name="Picture 63" descr="C:\Users\hfreeth\AppData\Local\Microsoft\Windows\Temporary Internet Files\Content.IE5\XLHOTTUP\MM900254501[1].gif">
          <a:hlinkClick xmlns:r="http://schemas.openxmlformats.org/officeDocument/2006/relationships" r:id="rId1"/>
          <a:extLst>
            <a:ext uri="{FF2B5EF4-FFF2-40B4-BE49-F238E27FC236}">
              <a16:creationId xmlns:a16="http://schemas.microsoft.com/office/drawing/2014/main" id="{00000000-0008-0000-0200-000093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033575" y="876300"/>
          <a:ext cx="0" cy="134207"/>
        </a:xfrm>
        <a:prstGeom prst="rect">
          <a:avLst/>
        </a:prstGeom>
        <a:noFill/>
      </xdr:spPr>
    </xdr:pic>
    <xdr:clientData/>
  </xdr:oneCellAnchor>
  <xdr:oneCellAnchor>
    <xdr:from>
      <xdr:col>26</xdr:col>
      <xdr:colOff>0</xdr:colOff>
      <xdr:row>3</xdr:row>
      <xdr:rowOff>57150</xdr:rowOff>
    </xdr:from>
    <xdr:ext cx="0" cy="134207"/>
    <xdr:pic>
      <xdr:nvPicPr>
        <xdr:cNvPr id="404" name="Picture 63" descr="C:\Users\hfreeth\AppData\Local\Microsoft\Windows\Temporary Internet Files\Content.IE5\XLHOTTUP\MM900254501[1].gif">
          <a:hlinkClick xmlns:r="http://schemas.openxmlformats.org/officeDocument/2006/relationships" r:id="rId4"/>
          <a:extLst>
            <a:ext uri="{FF2B5EF4-FFF2-40B4-BE49-F238E27FC236}">
              <a16:creationId xmlns:a16="http://schemas.microsoft.com/office/drawing/2014/main" id="{00000000-0008-0000-0200-000094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033575" y="876300"/>
          <a:ext cx="0" cy="134207"/>
        </a:xfrm>
        <a:prstGeom prst="rect">
          <a:avLst/>
        </a:prstGeom>
        <a:noFill/>
      </xdr:spPr>
    </xdr:pic>
    <xdr:clientData/>
  </xdr:oneCellAnchor>
  <xdr:oneCellAnchor>
    <xdr:from>
      <xdr:col>26</xdr:col>
      <xdr:colOff>0</xdr:colOff>
      <xdr:row>3</xdr:row>
      <xdr:rowOff>57150</xdr:rowOff>
    </xdr:from>
    <xdr:ext cx="0" cy="134207"/>
    <xdr:pic>
      <xdr:nvPicPr>
        <xdr:cNvPr id="40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95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033575" y="876300"/>
          <a:ext cx="0" cy="134207"/>
        </a:xfrm>
        <a:prstGeom prst="rect">
          <a:avLst/>
        </a:prstGeom>
        <a:noFill/>
      </xdr:spPr>
    </xdr:pic>
    <xdr:clientData/>
  </xdr:oneCellAnchor>
  <xdr:oneCellAnchor>
    <xdr:from>
      <xdr:col>26</xdr:col>
      <xdr:colOff>0</xdr:colOff>
      <xdr:row>3</xdr:row>
      <xdr:rowOff>57150</xdr:rowOff>
    </xdr:from>
    <xdr:ext cx="0" cy="134207"/>
    <xdr:pic>
      <xdr:nvPicPr>
        <xdr:cNvPr id="406" name="Picture 63" descr="C:\Users\hfreeth\AppData\Local\Microsoft\Windows\Temporary Internet Files\Content.IE5\XLHOTTUP\MM900254501[1].gif">
          <a:hlinkClick xmlns:r="http://schemas.openxmlformats.org/officeDocument/2006/relationships" r:id="rId6"/>
          <a:extLst>
            <a:ext uri="{FF2B5EF4-FFF2-40B4-BE49-F238E27FC236}">
              <a16:creationId xmlns:a16="http://schemas.microsoft.com/office/drawing/2014/main" id="{00000000-0008-0000-0200-000096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033575" y="876300"/>
          <a:ext cx="0" cy="134207"/>
        </a:xfrm>
        <a:prstGeom prst="rect">
          <a:avLst/>
        </a:prstGeom>
        <a:noFill/>
      </xdr:spPr>
    </xdr:pic>
    <xdr:clientData/>
  </xdr:oneCellAnchor>
  <xdr:oneCellAnchor>
    <xdr:from>
      <xdr:col>26</xdr:col>
      <xdr:colOff>0</xdr:colOff>
      <xdr:row>3</xdr:row>
      <xdr:rowOff>57150</xdr:rowOff>
    </xdr:from>
    <xdr:ext cx="0" cy="134207"/>
    <xdr:pic>
      <xdr:nvPicPr>
        <xdr:cNvPr id="407" name="Picture 63" descr="C:\Users\hfreeth\AppData\Local\Microsoft\Windows\Temporary Internet Files\Content.IE5\XLHOTTUP\MM900254501[1].gif">
          <a:hlinkClick xmlns:r="http://schemas.openxmlformats.org/officeDocument/2006/relationships" r:id="rId6"/>
          <a:extLst>
            <a:ext uri="{FF2B5EF4-FFF2-40B4-BE49-F238E27FC236}">
              <a16:creationId xmlns:a16="http://schemas.microsoft.com/office/drawing/2014/main" id="{00000000-0008-0000-0200-000097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033575" y="876300"/>
          <a:ext cx="0" cy="134207"/>
        </a:xfrm>
        <a:prstGeom prst="rect">
          <a:avLst/>
        </a:prstGeom>
        <a:noFill/>
      </xdr:spPr>
    </xdr:pic>
    <xdr:clientData/>
  </xdr:oneCellAnchor>
  <xdr:oneCellAnchor>
    <xdr:from>
      <xdr:col>26</xdr:col>
      <xdr:colOff>0</xdr:colOff>
      <xdr:row>3</xdr:row>
      <xdr:rowOff>57150</xdr:rowOff>
    </xdr:from>
    <xdr:ext cx="0" cy="134207"/>
    <xdr:pic>
      <xdr:nvPicPr>
        <xdr:cNvPr id="408" name="Picture 63" descr="C:\Users\hfreeth\AppData\Local\Microsoft\Windows\Temporary Internet Files\Content.IE5\XLHOTTUP\MM900254501[1].gif">
          <a:hlinkClick xmlns:r="http://schemas.openxmlformats.org/officeDocument/2006/relationships" r:id="rId7"/>
          <a:extLst>
            <a:ext uri="{FF2B5EF4-FFF2-40B4-BE49-F238E27FC236}">
              <a16:creationId xmlns:a16="http://schemas.microsoft.com/office/drawing/2014/main" id="{00000000-0008-0000-0200-000098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033575" y="876300"/>
          <a:ext cx="0" cy="134207"/>
        </a:xfrm>
        <a:prstGeom prst="rect">
          <a:avLst/>
        </a:prstGeom>
        <a:noFill/>
      </xdr:spPr>
    </xdr:pic>
    <xdr:clientData/>
  </xdr:oneCellAnchor>
  <xdr:oneCellAnchor>
    <xdr:from>
      <xdr:col>26</xdr:col>
      <xdr:colOff>0</xdr:colOff>
      <xdr:row>3</xdr:row>
      <xdr:rowOff>57150</xdr:rowOff>
    </xdr:from>
    <xdr:ext cx="0" cy="134207"/>
    <xdr:pic>
      <xdr:nvPicPr>
        <xdr:cNvPr id="409"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00000000-0008-0000-0200-000099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033575" y="876300"/>
          <a:ext cx="0" cy="134207"/>
        </a:xfrm>
        <a:prstGeom prst="rect">
          <a:avLst/>
        </a:prstGeom>
        <a:noFill/>
      </xdr:spPr>
    </xdr:pic>
    <xdr:clientData/>
  </xdr:oneCellAnchor>
  <xdr:oneCellAnchor>
    <xdr:from>
      <xdr:col>26</xdr:col>
      <xdr:colOff>0</xdr:colOff>
      <xdr:row>3</xdr:row>
      <xdr:rowOff>57150</xdr:rowOff>
    </xdr:from>
    <xdr:ext cx="0" cy="134207"/>
    <xdr:pic>
      <xdr:nvPicPr>
        <xdr:cNvPr id="410"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00000000-0008-0000-0200-00009A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033575" y="876300"/>
          <a:ext cx="0" cy="134207"/>
        </a:xfrm>
        <a:prstGeom prst="rect">
          <a:avLst/>
        </a:prstGeom>
        <a:noFill/>
      </xdr:spPr>
    </xdr:pic>
    <xdr:clientData/>
  </xdr:oneCellAnchor>
  <xdr:oneCellAnchor>
    <xdr:from>
      <xdr:col>26</xdr:col>
      <xdr:colOff>0</xdr:colOff>
      <xdr:row>3</xdr:row>
      <xdr:rowOff>57150</xdr:rowOff>
    </xdr:from>
    <xdr:ext cx="0" cy="134207"/>
    <xdr:pic>
      <xdr:nvPicPr>
        <xdr:cNvPr id="411"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00000000-0008-0000-0200-00009B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033575" y="876300"/>
          <a:ext cx="0" cy="134207"/>
        </a:xfrm>
        <a:prstGeom prst="rect">
          <a:avLst/>
        </a:prstGeom>
        <a:noFill/>
      </xdr:spPr>
    </xdr:pic>
    <xdr:clientData/>
  </xdr:oneCellAnchor>
  <xdr:oneCellAnchor>
    <xdr:from>
      <xdr:col>26</xdr:col>
      <xdr:colOff>0</xdr:colOff>
      <xdr:row>3</xdr:row>
      <xdr:rowOff>57150</xdr:rowOff>
    </xdr:from>
    <xdr:ext cx="0" cy="134207"/>
    <xdr:pic>
      <xdr:nvPicPr>
        <xdr:cNvPr id="412"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00000000-0008-0000-0200-00009C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033575" y="876300"/>
          <a:ext cx="0" cy="134207"/>
        </a:xfrm>
        <a:prstGeom prst="rect">
          <a:avLst/>
        </a:prstGeom>
        <a:noFill/>
      </xdr:spPr>
    </xdr:pic>
    <xdr:clientData/>
  </xdr:oneCellAnchor>
  <xdr:oneCellAnchor>
    <xdr:from>
      <xdr:col>26</xdr:col>
      <xdr:colOff>0</xdr:colOff>
      <xdr:row>3</xdr:row>
      <xdr:rowOff>57150</xdr:rowOff>
    </xdr:from>
    <xdr:ext cx="0" cy="134207"/>
    <xdr:pic>
      <xdr:nvPicPr>
        <xdr:cNvPr id="413" name="Picture 63" descr="C:\Users\hfreeth\AppData\Local\Microsoft\Windows\Temporary Internet Files\Content.IE5\XLHOTTUP\MM900254501[1].gif">
          <a:hlinkClick xmlns:r="http://schemas.openxmlformats.org/officeDocument/2006/relationships" r:id="rId9"/>
          <a:extLst>
            <a:ext uri="{FF2B5EF4-FFF2-40B4-BE49-F238E27FC236}">
              <a16:creationId xmlns:a16="http://schemas.microsoft.com/office/drawing/2014/main" id="{00000000-0008-0000-0200-00009D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033575" y="876300"/>
          <a:ext cx="0" cy="134207"/>
        </a:xfrm>
        <a:prstGeom prst="rect">
          <a:avLst/>
        </a:prstGeom>
        <a:noFill/>
      </xdr:spPr>
    </xdr:pic>
    <xdr:clientData/>
  </xdr:oneCellAnchor>
  <xdr:oneCellAnchor>
    <xdr:from>
      <xdr:col>26</xdr:col>
      <xdr:colOff>0</xdr:colOff>
      <xdr:row>3</xdr:row>
      <xdr:rowOff>57150</xdr:rowOff>
    </xdr:from>
    <xdr:ext cx="0" cy="134207"/>
    <xdr:pic>
      <xdr:nvPicPr>
        <xdr:cNvPr id="414" name="Picture 63" descr="C:\Users\hfreeth\AppData\Local\Microsoft\Windows\Temporary Internet Files\Content.IE5\XLHOTTUP\MM900254501[1].gif">
          <a:hlinkClick xmlns:r="http://schemas.openxmlformats.org/officeDocument/2006/relationships" r:id="rId10"/>
          <a:extLst>
            <a:ext uri="{FF2B5EF4-FFF2-40B4-BE49-F238E27FC236}">
              <a16:creationId xmlns:a16="http://schemas.microsoft.com/office/drawing/2014/main" id="{00000000-0008-0000-0200-00009E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033575" y="876300"/>
          <a:ext cx="0" cy="134207"/>
        </a:xfrm>
        <a:prstGeom prst="rect">
          <a:avLst/>
        </a:prstGeom>
        <a:noFill/>
      </xdr:spPr>
    </xdr:pic>
    <xdr:clientData/>
  </xdr:oneCellAnchor>
  <xdr:oneCellAnchor>
    <xdr:from>
      <xdr:col>26</xdr:col>
      <xdr:colOff>0</xdr:colOff>
      <xdr:row>3</xdr:row>
      <xdr:rowOff>57150</xdr:rowOff>
    </xdr:from>
    <xdr:ext cx="0" cy="134207"/>
    <xdr:pic>
      <xdr:nvPicPr>
        <xdr:cNvPr id="415" name="Picture 63" descr="C:\Users\hfreeth\AppData\Local\Microsoft\Windows\Temporary Internet Files\Content.IE5\XLHOTTUP\MM900254501[1].gif">
          <a:hlinkClick xmlns:r="http://schemas.openxmlformats.org/officeDocument/2006/relationships" r:id="rId10"/>
          <a:extLst>
            <a:ext uri="{FF2B5EF4-FFF2-40B4-BE49-F238E27FC236}">
              <a16:creationId xmlns:a16="http://schemas.microsoft.com/office/drawing/2014/main" id="{00000000-0008-0000-0200-00009F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033575" y="876300"/>
          <a:ext cx="0" cy="134207"/>
        </a:xfrm>
        <a:prstGeom prst="rect">
          <a:avLst/>
        </a:prstGeom>
        <a:noFill/>
      </xdr:spPr>
    </xdr:pic>
    <xdr:clientData/>
  </xdr:oneCellAnchor>
  <xdr:oneCellAnchor>
    <xdr:from>
      <xdr:col>26</xdr:col>
      <xdr:colOff>0</xdr:colOff>
      <xdr:row>3</xdr:row>
      <xdr:rowOff>57150</xdr:rowOff>
    </xdr:from>
    <xdr:ext cx="0" cy="134207"/>
    <xdr:pic>
      <xdr:nvPicPr>
        <xdr:cNvPr id="416" name="Picture 63" descr="C:\Users\hfreeth\AppData\Local\Microsoft\Windows\Temporary Internet Files\Content.IE5\XLHOTTUP\MM900254501[1].gif">
          <a:hlinkClick xmlns:r="http://schemas.openxmlformats.org/officeDocument/2006/relationships" r:id="rId10"/>
          <a:extLst>
            <a:ext uri="{FF2B5EF4-FFF2-40B4-BE49-F238E27FC236}">
              <a16:creationId xmlns:a16="http://schemas.microsoft.com/office/drawing/2014/main" id="{00000000-0008-0000-0200-0000A0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033575" y="876300"/>
          <a:ext cx="0" cy="134207"/>
        </a:xfrm>
        <a:prstGeom prst="rect">
          <a:avLst/>
        </a:prstGeom>
        <a:noFill/>
      </xdr:spPr>
    </xdr:pic>
    <xdr:clientData/>
  </xdr:oneCellAnchor>
  <xdr:oneCellAnchor>
    <xdr:from>
      <xdr:col>26</xdr:col>
      <xdr:colOff>0</xdr:colOff>
      <xdr:row>3</xdr:row>
      <xdr:rowOff>57150</xdr:rowOff>
    </xdr:from>
    <xdr:ext cx="0" cy="134207"/>
    <xdr:pic>
      <xdr:nvPicPr>
        <xdr:cNvPr id="417" name="Picture 63" descr="C:\Users\hfreeth\AppData\Local\Microsoft\Windows\Temporary Internet Files\Content.IE5\XLHOTTUP\MM900254501[1].gif">
          <a:hlinkClick xmlns:r="http://schemas.openxmlformats.org/officeDocument/2006/relationships" r:id="rId11"/>
          <a:extLst>
            <a:ext uri="{FF2B5EF4-FFF2-40B4-BE49-F238E27FC236}">
              <a16:creationId xmlns:a16="http://schemas.microsoft.com/office/drawing/2014/main" id="{00000000-0008-0000-0200-0000A1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033575" y="876300"/>
          <a:ext cx="0" cy="134207"/>
        </a:xfrm>
        <a:prstGeom prst="rect">
          <a:avLst/>
        </a:prstGeom>
        <a:noFill/>
      </xdr:spPr>
    </xdr:pic>
    <xdr:clientData/>
  </xdr:oneCellAnchor>
  <xdr:oneCellAnchor>
    <xdr:from>
      <xdr:col>26</xdr:col>
      <xdr:colOff>0</xdr:colOff>
      <xdr:row>3</xdr:row>
      <xdr:rowOff>57150</xdr:rowOff>
    </xdr:from>
    <xdr:ext cx="0" cy="134207"/>
    <xdr:pic>
      <xdr:nvPicPr>
        <xdr:cNvPr id="418" name="Picture 63" descr="C:\Users\hfreeth\AppData\Local\Microsoft\Windows\Temporary Internet Files\Content.IE5\XLHOTTUP\MM900254501[1].gif">
          <a:hlinkClick xmlns:r="http://schemas.openxmlformats.org/officeDocument/2006/relationships" r:id="rId12"/>
          <a:extLst>
            <a:ext uri="{FF2B5EF4-FFF2-40B4-BE49-F238E27FC236}">
              <a16:creationId xmlns:a16="http://schemas.microsoft.com/office/drawing/2014/main" id="{00000000-0008-0000-0200-0000A2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033575" y="876300"/>
          <a:ext cx="0" cy="134207"/>
        </a:xfrm>
        <a:prstGeom prst="rect">
          <a:avLst/>
        </a:prstGeom>
        <a:noFill/>
      </xdr:spPr>
    </xdr:pic>
    <xdr:clientData/>
  </xdr:oneCellAnchor>
  <xdr:oneCellAnchor>
    <xdr:from>
      <xdr:col>26</xdr:col>
      <xdr:colOff>0</xdr:colOff>
      <xdr:row>3</xdr:row>
      <xdr:rowOff>57150</xdr:rowOff>
    </xdr:from>
    <xdr:ext cx="0" cy="134207"/>
    <xdr:pic>
      <xdr:nvPicPr>
        <xdr:cNvPr id="419" name="Picture 63" descr="C:\Users\hfreeth\AppData\Local\Microsoft\Windows\Temporary Internet Files\Content.IE5\XLHOTTUP\MM900254501[1].gif">
          <a:hlinkClick xmlns:r="http://schemas.openxmlformats.org/officeDocument/2006/relationships" r:id="rId13"/>
          <a:extLst>
            <a:ext uri="{FF2B5EF4-FFF2-40B4-BE49-F238E27FC236}">
              <a16:creationId xmlns:a16="http://schemas.microsoft.com/office/drawing/2014/main" id="{00000000-0008-0000-0200-0000A3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033575" y="876300"/>
          <a:ext cx="0" cy="134207"/>
        </a:xfrm>
        <a:prstGeom prst="rect">
          <a:avLst/>
        </a:prstGeom>
        <a:noFill/>
      </xdr:spPr>
    </xdr:pic>
    <xdr:clientData/>
  </xdr:oneCellAnchor>
  <xdr:oneCellAnchor>
    <xdr:from>
      <xdr:col>26</xdr:col>
      <xdr:colOff>0</xdr:colOff>
      <xdr:row>3</xdr:row>
      <xdr:rowOff>57150</xdr:rowOff>
    </xdr:from>
    <xdr:ext cx="0" cy="134207"/>
    <xdr:pic>
      <xdr:nvPicPr>
        <xdr:cNvPr id="420" name="Picture 63" descr="C:\Users\hfreeth\AppData\Local\Microsoft\Windows\Temporary Internet Files\Content.IE5\XLHOTTUP\MM900254501[1].gif">
          <a:hlinkClick xmlns:r="http://schemas.openxmlformats.org/officeDocument/2006/relationships" r:id="rId14"/>
          <a:extLst>
            <a:ext uri="{FF2B5EF4-FFF2-40B4-BE49-F238E27FC236}">
              <a16:creationId xmlns:a16="http://schemas.microsoft.com/office/drawing/2014/main" id="{00000000-0008-0000-0200-0000A4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033575" y="876300"/>
          <a:ext cx="0" cy="134207"/>
        </a:xfrm>
        <a:prstGeom prst="rect">
          <a:avLst/>
        </a:prstGeom>
        <a:noFill/>
      </xdr:spPr>
    </xdr:pic>
    <xdr:clientData/>
  </xdr:oneCellAnchor>
  <xdr:oneCellAnchor>
    <xdr:from>
      <xdr:col>26</xdr:col>
      <xdr:colOff>0</xdr:colOff>
      <xdr:row>3</xdr:row>
      <xdr:rowOff>57150</xdr:rowOff>
    </xdr:from>
    <xdr:ext cx="0" cy="134207"/>
    <xdr:pic>
      <xdr:nvPicPr>
        <xdr:cNvPr id="421"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id="{00000000-0008-0000-0200-0000A5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033575" y="876300"/>
          <a:ext cx="0" cy="134207"/>
        </a:xfrm>
        <a:prstGeom prst="rect">
          <a:avLst/>
        </a:prstGeom>
        <a:noFill/>
      </xdr:spPr>
    </xdr:pic>
    <xdr:clientData/>
  </xdr:oneCellAnchor>
  <xdr:oneCellAnchor>
    <xdr:from>
      <xdr:col>26</xdr:col>
      <xdr:colOff>0</xdr:colOff>
      <xdr:row>3</xdr:row>
      <xdr:rowOff>57150</xdr:rowOff>
    </xdr:from>
    <xdr:ext cx="0" cy="134207"/>
    <xdr:pic>
      <xdr:nvPicPr>
        <xdr:cNvPr id="422"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id="{00000000-0008-0000-0200-0000A6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033575" y="876300"/>
          <a:ext cx="0" cy="134207"/>
        </a:xfrm>
        <a:prstGeom prst="rect">
          <a:avLst/>
        </a:prstGeom>
        <a:noFill/>
      </xdr:spPr>
    </xdr:pic>
    <xdr:clientData/>
  </xdr:oneCellAnchor>
  <xdr:oneCellAnchor>
    <xdr:from>
      <xdr:col>26</xdr:col>
      <xdr:colOff>0</xdr:colOff>
      <xdr:row>3</xdr:row>
      <xdr:rowOff>57150</xdr:rowOff>
    </xdr:from>
    <xdr:ext cx="0" cy="134207"/>
    <xdr:pic>
      <xdr:nvPicPr>
        <xdr:cNvPr id="423"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id="{00000000-0008-0000-0200-0000A7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033575" y="876300"/>
          <a:ext cx="0" cy="134207"/>
        </a:xfrm>
        <a:prstGeom prst="rect">
          <a:avLst/>
        </a:prstGeom>
        <a:noFill/>
      </xdr:spPr>
    </xdr:pic>
    <xdr:clientData/>
  </xdr:oneCellAnchor>
  <xdr:oneCellAnchor>
    <xdr:from>
      <xdr:col>26</xdr:col>
      <xdr:colOff>0</xdr:colOff>
      <xdr:row>3</xdr:row>
      <xdr:rowOff>57150</xdr:rowOff>
    </xdr:from>
    <xdr:ext cx="0" cy="134207"/>
    <xdr:pic>
      <xdr:nvPicPr>
        <xdr:cNvPr id="424"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id="{00000000-0008-0000-0200-0000A8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033575" y="876300"/>
          <a:ext cx="0" cy="134207"/>
        </a:xfrm>
        <a:prstGeom prst="rect">
          <a:avLst/>
        </a:prstGeom>
        <a:noFill/>
      </xdr:spPr>
    </xdr:pic>
    <xdr:clientData/>
  </xdr:oneCellAnchor>
  <xdr:oneCellAnchor>
    <xdr:from>
      <xdr:col>26</xdr:col>
      <xdr:colOff>0</xdr:colOff>
      <xdr:row>3</xdr:row>
      <xdr:rowOff>57150</xdr:rowOff>
    </xdr:from>
    <xdr:ext cx="0" cy="134207"/>
    <xdr:pic>
      <xdr:nvPicPr>
        <xdr:cNvPr id="425"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00000000-0008-0000-0200-0000A9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033575" y="876300"/>
          <a:ext cx="0" cy="134207"/>
        </a:xfrm>
        <a:prstGeom prst="rect">
          <a:avLst/>
        </a:prstGeom>
        <a:noFill/>
      </xdr:spPr>
    </xdr:pic>
    <xdr:clientData/>
  </xdr:oneCellAnchor>
  <xdr:oneCellAnchor>
    <xdr:from>
      <xdr:col>26</xdr:col>
      <xdr:colOff>0</xdr:colOff>
      <xdr:row>3</xdr:row>
      <xdr:rowOff>57150</xdr:rowOff>
    </xdr:from>
    <xdr:ext cx="0" cy="134207"/>
    <xdr:pic>
      <xdr:nvPicPr>
        <xdr:cNvPr id="426" name="Picture 425" descr="C:\Users\hfreeth\AppData\Local\Microsoft\Windows\Temporary Internet Files\Content.IE5\XLHOTTUP\MM900254501[1].gif">
          <a:hlinkClick xmlns:r="http://schemas.openxmlformats.org/officeDocument/2006/relationships" r:id="rId6"/>
          <a:extLst>
            <a:ext uri="{FF2B5EF4-FFF2-40B4-BE49-F238E27FC236}">
              <a16:creationId xmlns:a16="http://schemas.microsoft.com/office/drawing/2014/main" id="{00000000-0008-0000-0200-0000AA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033575" y="876300"/>
          <a:ext cx="0" cy="134207"/>
        </a:xfrm>
        <a:prstGeom prst="rect">
          <a:avLst/>
        </a:prstGeom>
        <a:noFill/>
      </xdr:spPr>
    </xdr:pic>
    <xdr:clientData/>
  </xdr:oneCellAnchor>
  <xdr:oneCellAnchor>
    <xdr:from>
      <xdr:col>26</xdr:col>
      <xdr:colOff>0</xdr:colOff>
      <xdr:row>3</xdr:row>
      <xdr:rowOff>57150</xdr:rowOff>
    </xdr:from>
    <xdr:ext cx="0" cy="134207"/>
    <xdr:pic>
      <xdr:nvPicPr>
        <xdr:cNvPr id="427" name="Picture 63" descr="C:\Users\hfreeth\AppData\Local\Microsoft\Windows\Temporary Internet Files\Content.IE5\XLHOTTUP\MM900254501[1].gif">
          <a:hlinkClick xmlns:r="http://schemas.openxmlformats.org/officeDocument/2006/relationships" r:id="rId11"/>
          <a:extLst>
            <a:ext uri="{FF2B5EF4-FFF2-40B4-BE49-F238E27FC236}">
              <a16:creationId xmlns:a16="http://schemas.microsoft.com/office/drawing/2014/main" id="{00000000-0008-0000-0200-0000AB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033575" y="876300"/>
          <a:ext cx="0" cy="134207"/>
        </a:xfrm>
        <a:prstGeom prst="rect">
          <a:avLst/>
        </a:prstGeom>
        <a:noFill/>
      </xdr:spPr>
    </xdr:pic>
    <xdr:clientData/>
  </xdr:oneCellAnchor>
  <xdr:oneCellAnchor>
    <xdr:from>
      <xdr:col>26</xdr:col>
      <xdr:colOff>0</xdr:colOff>
      <xdr:row>3</xdr:row>
      <xdr:rowOff>57150</xdr:rowOff>
    </xdr:from>
    <xdr:ext cx="0" cy="134207"/>
    <xdr:pic>
      <xdr:nvPicPr>
        <xdr:cNvPr id="428"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AC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033575" y="876300"/>
          <a:ext cx="0" cy="134207"/>
        </a:xfrm>
        <a:prstGeom prst="rect">
          <a:avLst/>
        </a:prstGeom>
        <a:noFill/>
      </xdr:spPr>
    </xdr:pic>
    <xdr:clientData/>
  </xdr:oneCellAnchor>
  <xdr:oneCellAnchor>
    <xdr:from>
      <xdr:col>21</xdr:col>
      <xdr:colOff>857250</xdr:colOff>
      <xdr:row>3</xdr:row>
      <xdr:rowOff>57150</xdr:rowOff>
    </xdr:from>
    <xdr:ext cx="0" cy="134207"/>
    <xdr:pic>
      <xdr:nvPicPr>
        <xdr:cNvPr id="42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AD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2651700" y="876300"/>
          <a:ext cx="0" cy="134207"/>
        </a:xfrm>
        <a:prstGeom prst="rect">
          <a:avLst/>
        </a:prstGeom>
        <a:noFill/>
      </xdr:spPr>
    </xdr:pic>
    <xdr:clientData/>
  </xdr:oneCellAnchor>
  <xdr:oneCellAnchor>
    <xdr:from>
      <xdr:col>21</xdr:col>
      <xdr:colOff>857250</xdr:colOff>
      <xdr:row>3</xdr:row>
      <xdr:rowOff>57150</xdr:rowOff>
    </xdr:from>
    <xdr:ext cx="0" cy="134207"/>
    <xdr:pic>
      <xdr:nvPicPr>
        <xdr:cNvPr id="43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AE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2651700" y="876300"/>
          <a:ext cx="0" cy="134207"/>
        </a:xfrm>
        <a:prstGeom prst="rect">
          <a:avLst/>
        </a:prstGeom>
        <a:noFill/>
      </xdr:spPr>
    </xdr:pic>
    <xdr:clientData/>
  </xdr:oneCellAnchor>
  <xdr:oneCellAnchor>
    <xdr:from>
      <xdr:col>21</xdr:col>
      <xdr:colOff>857250</xdr:colOff>
      <xdr:row>3</xdr:row>
      <xdr:rowOff>57150</xdr:rowOff>
    </xdr:from>
    <xdr:ext cx="0" cy="134207"/>
    <xdr:pic>
      <xdr:nvPicPr>
        <xdr:cNvPr id="431"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AF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2651700" y="876300"/>
          <a:ext cx="0" cy="134207"/>
        </a:xfrm>
        <a:prstGeom prst="rect">
          <a:avLst/>
        </a:prstGeom>
        <a:noFill/>
      </xdr:spPr>
    </xdr:pic>
    <xdr:clientData/>
  </xdr:oneCellAnchor>
  <xdr:oneCellAnchor>
    <xdr:from>
      <xdr:col>21</xdr:col>
      <xdr:colOff>857250</xdr:colOff>
      <xdr:row>3</xdr:row>
      <xdr:rowOff>57150</xdr:rowOff>
    </xdr:from>
    <xdr:ext cx="0" cy="134207"/>
    <xdr:pic>
      <xdr:nvPicPr>
        <xdr:cNvPr id="432"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B0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2651700" y="876300"/>
          <a:ext cx="0" cy="134207"/>
        </a:xfrm>
        <a:prstGeom prst="rect">
          <a:avLst/>
        </a:prstGeom>
        <a:noFill/>
      </xdr:spPr>
    </xdr:pic>
    <xdr:clientData/>
  </xdr:oneCellAnchor>
  <xdr:oneCellAnchor>
    <xdr:from>
      <xdr:col>22</xdr:col>
      <xdr:colOff>857250</xdr:colOff>
      <xdr:row>3</xdr:row>
      <xdr:rowOff>57150</xdr:rowOff>
    </xdr:from>
    <xdr:ext cx="0" cy="134207"/>
    <xdr:pic>
      <xdr:nvPicPr>
        <xdr:cNvPr id="433"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B1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4480500" y="876300"/>
          <a:ext cx="0" cy="134207"/>
        </a:xfrm>
        <a:prstGeom prst="rect">
          <a:avLst/>
        </a:prstGeom>
        <a:noFill/>
      </xdr:spPr>
    </xdr:pic>
    <xdr:clientData/>
  </xdr:oneCellAnchor>
  <xdr:oneCellAnchor>
    <xdr:from>
      <xdr:col>22</xdr:col>
      <xdr:colOff>857250</xdr:colOff>
      <xdr:row>3</xdr:row>
      <xdr:rowOff>57150</xdr:rowOff>
    </xdr:from>
    <xdr:ext cx="0" cy="134207"/>
    <xdr:pic>
      <xdr:nvPicPr>
        <xdr:cNvPr id="434"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B2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4480500" y="876300"/>
          <a:ext cx="0" cy="134207"/>
        </a:xfrm>
        <a:prstGeom prst="rect">
          <a:avLst/>
        </a:prstGeom>
        <a:noFill/>
      </xdr:spPr>
    </xdr:pic>
    <xdr:clientData/>
  </xdr:oneCellAnchor>
  <xdr:oneCellAnchor>
    <xdr:from>
      <xdr:col>24</xdr:col>
      <xdr:colOff>857250</xdr:colOff>
      <xdr:row>3</xdr:row>
      <xdr:rowOff>57150</xdr:rowOff>
    </xdr:from>
    <xdr:ext cx="0" cy="134207"/>
    <xdr:pic>
      <xdr:nvPicPr>
        <xdr:cNvPr id="43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B3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9071550" y="876300"/>
          <a:ext cx="0" cy="134207"/>
        </a:xfrm>
        <a:prstGeom prst="rect">
          <a:avLst/>
        </a:prstGeom>
        <a:noFill/>
      </xdr:spPr>
    </xdr:pic>
    <xdr:clientData/>
  </xdr:oneCellAnchor>
  <xdr:oneCellAnchor>
    <xdr:from>
      <xdr:col>24</xdr:col>
      <xdr:colOff>857250</xdr:colOff>
      <xdr:row>3</xdr:row>
      <xdr:rowOff>57150</xdr:rowOff>
    </xdr:from>
    <xdr:ext cx="0" cy="134207"/>
    <xdr:pic>
      <xdr:nvPicPr>
        <xdr:cNvPr id="43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B4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9071550" y="876300"/>
          <a:ext cx="0" cy="134207"/>
        </a:xfrm>
        <a:prstGeom prst="rect">
          <a:avLst/>
        </a:prstGeom>
        <a:noFill/>
      </xdr:spPr>
    </xdr:pic>
    <xdr:clientData/>
  </xdr:oneCellAnchor>
  <xdr:oneCellAnchor>
    <xdr:from>
      <xdr:col>26</xdr:col>
      <xdr:colOff>0</xdr:colOff>
      <xdr:row>3</xdr:row>
      <xdr:rowOff>57150</xdr:rowOff>
    </xdr:from>
    <xdr:ext cx="0" cy="134207"/>
    <xdr:pic>
      <xdr:nvPicPr>
        <xdr:cNvPr id="437"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B5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033575" y="876300"/>
          <a:ext cx="0" cy="134207"/>
        </a:xfrm>
        <a:prstGeom prst="rect">
          <a:avLst/>
        </a:prstGeom>
        <a:noFill/>
      </xdr:spPr>
    </xdr:pic>
    <xdr:clientData/>
  </xdr:oneCellAnchor>
  <xdr:oneCellAnchor>
    <xdr:from>
      <xdr:col>26</xdr:col>
      <xdr:colOff>0</xdr:colOff>
      <xdr:row>3</xdr:row>
      <xdr:rowOff>57150</xdr:rowOff>
    </xdr:from>
    <xdr:ext cx="0" cy="134207"/>
    <xdr:pic>
      <xdr:nvPicPr>
        <xdr:cNvPr id="438"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B6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033575" y="876300"/>
          <a:ext cx="0" cy="134207"/>
        </a:xfrm>
        <a:prstGeom prst="rect">
          <a:avLst/>
        </a:prstGeom>
        <a:noFill/>
      </xdr:spPr>
    </xdr:pic>
    <xdr:clientData/>
  </xdr:oneCellAnchor>
  <xdr:oneCellAnchor>
    <xdr:from>
      <xdr:col>26</xdr:col>
      <xdr:colOff>0</xdr:colOff>
      <xdr:row>3</xdr:row>
      <xdr:rowOff>57150</xdr:rowOff>
    </xdr:from>
    <xdr:ext cx="0" cy="134207"/>
    <xdr:pic>
      <xdr:nvPicPr>
        <xdr:cNvPr id="43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B7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033575" y="876300"/>
          <a:ext cx="0" cy="134207"/>
        </a:xfrm>
        <a:prstGeom prst="rect">
          <a:avLst/>
        </a:prstGeom>
        <a:noFill/>
      </xdr:spPr>
    </xdr:pic>
    <xdr:clientData/>
  </xdr:oneCellAnchor>
  <xdr:oneCellAnchor>
    <xdr:from>
      <xdr:col>26</xdr:col>
      <xdr:colOff>0</xdr:colOff>
      <xdr:row>3</xdr:row>
      <xdr:rowOff>57150</xdr:rowOff>
    </xdr:from>
    <xdr:ext cx="0" cy="134207"/>
    <xdr:pic>
      <xdr:nvPicPr>
        <xdr:cNvPr id="44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B8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033575" y="876300"/>
          <a:ext cx="0" cy="134207"/>
        </a:xfrm>
        <a:prstGeom prst="rect">
          <a:avLst/>
        </a:prstGeom>
        <a:noFill/>
      </xdr:spPr>
    </xdr:pic>
    <xdr:clientData/>
  </xdr:oneCellAnchor>
  <xdr:oneCellAnchor>
    <xdr:from>
      <xdr:col>26</xdr:col>
      <xdr:colOff>0</xdr:colOff>
      <xdr:row>3</xdr:row>
      <xdr:rowOff>57150</xdr:rowOff>
    </xdr:from>
    <xdr:ext cx="0" cy="134207"/>
    <xdr:pic>
      <xdr:nvPicPr>
        <xdr:cNvPr id="441"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B9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033575" y="876300"/>
          <a:ext cx="0" cy="134207"/>
        </a:xfrm>
        <a:prstGeom prst="rect">
          <a:avLst/>
        </a:prstGeom>
        <a:noFill/>
      </xdr:spPr>
    </xdr:pic>
    <xdr:clientData/>
  </xdr:oneCellAnchor>
  <xdr:oneCellAnchor>
    <xdr:from>
      <xdr:col>26</xdr:col>
      <xdr:colOff>0</xdr:colOff>
      <xdr:row>3</xdr:row>
      <xdr:rowOff>57150</xdr:rowOff>
    </xdr:from>
    <xdr:ext cx="0" cy="134207"/>
    <xdr:pic>
      <xdr:nvPicPr>
        <xdr:cNvPr id="442"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BA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033575" y="876300"/>
          <a:ext cx="0" cy="134207"/>
        </a:xfrm>
        <a:prstGeom prst="rect">
          <a:avLst/>
        </a:prstGeom>
        <a:noFill/>
      </xdr:spPr>
    </xdr:pic>
    <xdr:clientData/>
  </xdr:oneCellAnchor>
  <xdr:oneCellAnchor>
    <xdr:from>
      <xdr:col>26</xdr:col>
      <xdr:colOff>0</xdr:colOff>
      <xdr:row>3</xdr:row>
      <xdr:rowOff>57150</xdr:rowOff>
    </xdr:from>
    <xdr:ext cx="0" cy="134207"/>
    <xdr:pic>
      <xdr:nvPicPr>
        <xdr:cNvPr id="443"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BB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033575" y="876300"/>
          <a:ext cx="0" cy="134207"/>
        </a:xfrm>
        <a:prstGeom prst="rect">
          <a:avLst/>
        </a:prstGeom>
        <a:noFill/>
      </xdr:spPr>
    </xdr:pic>
    <xdr:clientData/>
  </xdr:oneCellAnchor>
  <xdr:oneCellAnchor>
    <xdr:from>
      <xdr:col>26</xdr:col>
      <xdr:colOff>0</xdr:colOff>
      <xdr:row>3</xdr:row>
      <xdr:rowOff>57150</xdr:rowOff>
    </xdr:from>
    <xdr:ext cx="0" cy="134207"/>
    <xdr:pic>
      <xdr:nvPicPr>
        <xdr:cNvPr id="444"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BC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033575" y="876300"/>
          <a:ext cx="0" cy="134207"/>
        </a:xfrm>
        <a:prstGeom prst="rect">
          <a:avLst/>
        </a:prstGeom>
        <a:noFill/>
      </xdr:spPr>
    </xdr:pic>
    <xdr:clientData/>
  </xdr:oneCellAnchor>
  <xdr:oneCellAnchor>
    <xdr:from>
      <xdr:col>26</xdr:col>
      <xdr:colOff>0</xdr:colOff>
      <xdr:row>3</xdr:row>
      <xdr:rowOff>57150</xdr:rowOff>
    </xdr:from>
    <xdr:ext cx="0" cy="134207"/>
    <xdr:pic>
      <xdr:nvPicPr>
        <xdr:cNvPr id="44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BD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033575" y="876300"/>
          <a:ext cx="0" cy="134207"/>
        </a:xfrm>
        <a:prstGeom prst="rect">
          <a:avLst/>
        </a:prstGeom>
        <a:noFill/>
      </xdr:spPr>
    </xdr:pic>
    <xdr:clientData/>
  </xdr:oneCellAnchor>
  <xdr:oneCellAnchor>
    <xdr:from>
      <xdr:col>26</xdr:col>
      <xdr:colOff>0</xdr:colOff>
      <xdr:row>3</xdr:row>
      <xdr:rowOff>57150</xdr:rowOff>
    </xdr:from>
    <xdr:ext cx="0" cy="134207"/>
    <xdr:pic>
      <xdr:nvPicPr>
        <xdr:cNvPr id="44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BE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033575" y="876300"/>
          <a:ext cx="0" cy="134207"/>
        </a:xfrm>
        <a:prstGeom prst="rect">
          <a:avLst/>
        </a:prstGeom>
        <a:noFill/>
      </xdr:spPr>
    </xdr:pic>
    <xdr:clientData/>
  </xdr:oneCellAnchor>
  <xdr:oneCellAnchor>
    <xdr:from>
      <xdr:col>26</xdr:col>
      <xdr:colOff>0</xdr:colOff>
      <xdr:row>3</xdr:row>
      <xdr:rowOff>57150</xdr:rowOff>
    </xdr:from>
    <xdr:ext cx="0" cy="134207"/>
    <xdr:pic>
      <xdr:nvPicPr>
        <xdr:cNvPr id="447"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BF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033575" y="876300"/>
          <a:ext cx="0" cy="134207"/>
        </a:xfrm>
        <a:prstGeom prst="rect">
          <a:avLst/>
        </a:prstGeom>
        <a:noFill/>
      </xdr:spPr>
    </xdr:pic>
    <xdr:clientData/>
  </xdr:oneCellAnchor>
  <xdr:oneCellAnchor>
    <xdr:from>
      <xdr:col>26</xdr:col>
      <xdr:colOff>0</xdr:colOff>
      <xdr:row>3</xdr:row>
      <xdr:rowOff>57150</xdr:rowOff>
    </xdr:from>
    <xdr:ext cx="0" cy="134207"/>
    <xdr:pic>
      <xdr:nvPicPr>
        <xdr:cNvPr id="448"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C0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033575" y="876300"/>
          <a:ext cx="0" cy="134207"/>
        </a:xfrm>
        <a:prstGeom prst="rect">
          <a:avLst/>
        </a:prstGeom>
        <a:noFill/>
      </xdr:spPr>
    </xdr:pic>
    <xdr:clientData/>
  </xdr:oneCellAnchor>
  <xdr:oneCellAnchor>
    <xdr:from>
      <xdr:col>26</xdr:col>
      <xdr:colOff>0</xdr:colOff>
      <xdr:row>3</xdr:row>
      <xdr:rowOff>57150</xdr:rowOff>
    </xdr:from>
    <xdr:ext cx="0" cy="134207"/>
    <xdr:pic>
      <xdr:nvPicPr>
        <xdr:cNvPr id="44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C1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033575" y="876300"/>
          <a:ext cx="0" cy="134207"/>
        </a:xfrm>
        <a:prstGeom prst="rect">
          <a:avLst/>
        </a:prstGeom>
        <a:noFill/>
      </xdr:spPr>
    </xdr:pic>
    <xdr:clientData/>
  </xdr:oneCellAnchor>
  <xdr:oneCellAnchor>
    <xdr:from>
      <xdr:col>26</xdr:col>
      <xdr:colOff>0</xdr:colOff>
      <xdr:row>3</xdr:row>
      <xdr:rowOff>57150</xdr:rowOff>
    </xdr:from>
    <xdr:ext cx="0" cy="134207"/>
    <xdr:pic>
      <xdr:nvPicPr>
        <xdr:cNvPr id="45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C2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033575" y="876300"/>
          <a:ext cx="0" cy="134207"/>
        </a:xfrm>
        <a:prstGeom prst="rect">
          <a:avLst/>
        </a:prstGeom>
        <a:noFill/>
      </xdr:spPr>
    </xdr:pic>
    <xdr:clientData/>
  </xdr:oneCellAnchor>
  <xdr:oneCellAnchor>
    <xdr:from>
      <xdr:col>26</xdr:col>
      <xdr:colOff>0</xdr:colOff>
      <xdr:row>3</xdr:row>
      <xdr:rowOff>57150</xdr:rowOff>
    </xdr:from>
    <xdr:ext cx="0" cy="134207"/>
    <xdr:pic>
      <xdr:nvPicPr>
        <xdr:cNvPr id="451"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C3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033575" y="876300"/>
          <a:ext cx="0" cy="134207"/>
        </a:xfrm>
        <a:prstGeom prst="rect">
          <a:avLst/>
        </a:prstGeom>
        <a:noFill/>
      </xdr:spPr>
    </xdr:pic>
    <xdr:clientData/>
  </xdr:oneCellAnchor>
  <xdr:oneCellAnchor>
    <xdr:from>
      <xdr:col>26</xdr:col>
      <xdr:colOff>0</xdr:colOff>
      <xdr:row>3</xdr:row>
      <xdr:rowOff>57150</xdr:rowOff>
    </xdr:from>
    <xdr:ext cx="0" cy="134207"/>
    <xdr:pic>
      <xdr:nvPicPr>
        <xdr:cNvPr id="452"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C4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033575" y="876300"/>
          <a:ext cx="0" cy="134207"/>
        </a:xfrm>
        <a:prstGeom prst="rect">
          <a:avLst/>
        </a:prstGeom>
        <a:noFill/>
      </xdr:spPr>
    </xdr:pic>
    <xdr:clientData/>
  </xdr:oneCellAnchor>
  <xdr:oneCellAnchor>
    <xdr:from>
      <xdr:col>27</xdr:col>
      <xdr:colOff>495300</xdr:colOff>
      <xdr:row>2</xdr:row>
      <xdr:rowOff>28575</xdr:rowOff>
    </xdr:from>
    <xdr:ext cx="180975" cy="172307"/>
    <xdr:pic>
      <xdr:nvPicPr>
        <xdr:cNvPr id="453" name="Picture 63" descr="C:\Users\hfreeth\AppData\Local\Microsoft\Windows\Temporary Internet Files\Content.IE5\XLHOTTUP\MM900254501[1].gif">
          <a:hlinkClick xmlns:r="http://schemas.openxmlformats.org/officeDocument/2006/relationships" r:id="rId17"/>
          <a:extLst>
            <a:ext uri="{FF2B5EF4-FFF2-40B4-BE49-F238E27FC236}">
              <a16:creationId xmlns:a16="http://schemas.microsoft.com/office/drawing/2014/main" id="{00000000-0008-0000-0200-0000C5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244875" y="438150"/>
          <a:ext cx="180975" cy="172307"/>
        </a:xfrm>
        <a:prstGeom prst="rect">
          <a:avLst/>
        </a:prstGeom>
        <a:noFill/>
      </xdr:spPr>
    </xdr:pic>
    <xdr:clientData/>
  </xdr:oneCellAnchor>
  <xdr:oneCellAnchor>
    <xdr:from>
      <xdr:col>26</xdr:col>
      <xdr:colOff>857250</xdr:colOff>
      <xdr:row>3</xdr:row>
      <xdr:rowOff>57150</xdr:rowOff>
    </xdr:from>
    <xdr:ext cx="0" cy="134207"/>
    <xdr:pic>
      <xdr:nvPicPr>
        <xdr:cNvPr id="454"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C6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3338750" y="876300"/>
          <a:ext cx="0" cy="134207"/>
        </a:xfrm>
        <a:prstGeom prst="rect">
          <a:avLst/>
        </a:prstGeom>
        <a:noFill/>
      </xdr:spPr>
    </xdr:pic>
    <xdr:clientData/>
  </xdr:oneCellAnchor>
  <xdr:oneCellAnchor>
    <xdr:from>
      <xdr:col>26</xdr:col>
      <xdr:colOff>857250</xdr:colOff>
      <xdr:row>3</xdr:row>
      <xdr:rowOff>57150</xdr:rowOff>
    </xdr:from>
    <xdr:ext cx="0" cy="134207"/>
    <xdr:pic>
      <xdr:nvPicPr>
        <xdr:cNvPr id="45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C7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3338750" y="876300"/>
          <a:ext cx="0" cy="134207"/>
        </a:xfrm>
        <a:prstGeom prst="rect">
          <a:avLst/>
        </a:prstGeom>
        <a:noFill/>
      </xdr:spPr>
    </xdr:pic>
    <xdr:clientData/>
  </xdr:oneCellAnchor>
  <xdr:oneCellAnchor>
    <xdr:from>
      <xdr:col>16</xdr:col>
      <xdr:colOff>857250</xdr:colOff>
      <xdr:row>3</xdr:row>
      <xdr:rowOff>57150</xdr:rowOff>
    </xdr:from>
    <xdr:ext cx="0" cy="134207"/>
    <xdr:pic>
      <xdr:nvPicPr>
        <xdr:cNvPr id="45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C8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3355300" y="876300"/>
          <a:ext cx="0" cy="134207"/>
        </a:xfrm>
        <a:prstGeom prst="rect">
          <a:avLst/>
        </a:prstGeom>
        <a:noFill/>
      </xdr:spPr>
    </xdr:pic>
    <xdr:clientData/>
  </xdr:oneCellAnchor>
  <xdr:oneCellAnchor>
    <xdr:from>
      <xdr:col>16</xdr:col>
      <xdr:colOff>857250</xdr:colOff>
      <xdr:row>3</xdr:row>
      <xdr:rowOff>57150</xdr:rowOff>
    </xdr:from>
    <xdr:ext cx="0" cy="134207"/>
    <xdr:pic>
      <xdr:nvPicPr>
        <xdr:cNvPr id="457"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C9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3355300" y="876300"/>
          <a:ext cx="0" cy="134207"/>
        </a:xfrm>
        <a:prstGeom prst="rect">
          <a:avLst/>
        </a:prstGeom>
        <a:noFill/>
      </xdr:spPr>
    </xdr:pic>
    <xdr:clientData/>
  </xdr:oneCellAnchor>
  <xdr:oneCellAnchor>
    <xdr:from>
      <xdr:col>24</xdr:col>
      <xdr:colOff>0</xdr:colOff>
      <xdr:row>3</xdr:row>
      <xdr:rowOff>57150</xdr:rowOff>
    </xdr:from>
    <xdr:ext cx="0" cy="134207"/>
    <xdr:pic>
      <xdr:nvPicPr>
        <xdr:cNvPr id="458"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CA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6776025" y="876300"/>
          <a:ext cx="0" cy="134207"/>
        </a:xfrm>
        <a:prstGeom prst="rect">
          <a:avLst/>
        </a:prstGeom>
        <a:noFill/>
      </xdr:spPr>
    </xdr:pic>
    <xdr:clientData/>
  </xdr:oneCellAnchor>
  <xdr:oneCellAnchor>
    <xdr:from>
      <xdr:col>24</xdr:col>
      <xdr:colOff>0</xdr:colOff>
      <xdr:row>3</xdr:row>
      <xdr:rowOff>57150</xdr:rowOff>
    </xdr:from>
    <xdr:ext cx="0" cy="134207"/>
    <xdr:pic>
      <xdr:nvPicPr>
        <xdr:cNvPr id="45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CB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6776025" y="876300"/>
          <a:ext cx="0" cy="134207"/>
        </a:xfrm>
        <a:prstGeom prst="rect">
          <a:avLst/>
        </a:prstGeom>
        <a:noFill/>
      </xdr:spPr>
    </xdr:pic>
    <xdr:clientData/>
  </xdr:oneCellAnchor>
  <xdr:oneCellAnchor>
    <xdr:from>
      <xdr:col>22</xdr:col>
      <xdr:colOff>0</xdr:colOff>
      <xdr:row>3</xdr:row>
      <xdr:rowOff>57150</xdr:rowOff>
    </xdr:from>
    <xdr:ext cx="0" cy="134207"/>
    <xdr:pic>
      <xdr:nvPicPr>
        <xdr:cNvPr id="461" name="Picture 63" descr="C:\Users\hfreeth\AppData\Local\Microsoft\Windows\Temporary Internet Files\Content.IE5\XLHOTTUP\MM900254501[1].gif">
          <a:hlinkClick xmlns:r="http://schemas.openxmlformats.org/officeDocument/2006/relationships" r:id="rId1"/>
          <a:extLst>
            <a:ext uri="{FF2B5EF4-FFF2-40B4-BE49-F238E27FC236}">
              <a16:creationId xmlns:a16="http://schemas.microsoft.com/office/drawing/2014/main" id="{00000000-0008-0000-0200-0000CD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550175" y="876300"/>
          <a:ext cx="0" cy="134207"/>
        </a:xfrm>
        <a:prstGeom prst="rect">
          <a:avLst/>
        </a:prstGeom>
        <a:noFill/>
      </xdr:spPr>
    </xdr:pic>
    <xdr:clientData/>
  </xdr:oneCellAnchor>
  <xdr:oneCellAnchor>
    <xdr:from>
      <xdr:col>22</xdr:col>
      <xdr:colOff>0</xdr:colOff>
      <xdr:row>3</xdr:row>
      <xdr:rowOff>57150</xdr:rowOff>
    </xdr:from>
    <xdr:ext cx="0" cy="134207"/>
    <xdr:pic>
      <xdr:nvPicPr>
        <xdr:cNvPr id="462" name="Picture 63" descr="C:\Users\hfreeth\AppData\Local\Microsoft\Windows\Temporary Internet Files\Content.IE5\XLHOTTUP\MM900254501[1].gif">
          <a:hlinkClick xmlns:r="http://schemas.openxmlformats.org/officeDocument/2006/relationships" r:id="rId4"/>
          <a:extLst>
            <a:ext uri="{FF2B5EF4-FFF2-40B4-BE49-F238E27FC236}">
              <a16:creationId xmlns:a16="http://schemas.microsoft.com/office/drawing/2014/main" id="{00000000-0008-0000-0200-0000CE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550175" y="876300"/>
          <a:ext cx="0" cy="134207"/>
        </a:xfrm>
        <a:prstGeom prst="rect">
          <a:avLst/>
        </a:prstGeom>
        <a:noFill/>
      </xdr:spPr>
    </xdr:pic>
    <xdr:clientData/>
  </xdr:oneCellAnchor>
  <xdr:oneCellAnchor>
    <xdr:from>
      <xdr:col>22</xdr:col>
      <xdr:colOff>0</xdr:colOff>
      <xdr:row>3</xdr:row>
      <xdr:rowOff>57150</xdr:rowOff>
    </xdr:from>
    <xdr:ext cx="0" cy="134207"/>
    <xdr:pic>
      <xdr:nvPicPr>
        <xdr:cNvPr id="463"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CF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550175" y="876300"/>
          <a:ext cx="0" cy="134207"/>
        </a:xfrm>
        <a:prstGeom prst="rect">
          <a:avLst/>
        </a:prstGeom>
        <a:noFill/>
      </xdr:spPr>
    </xdr:pic>
    <xdr:clientData/>
  </xdr:oneCellAnchor>
  <xdr:oneCellAnchor>
    <xdr:from>
      <xdr:col>22</xdr:col>
      <xdr:colOff>0</xdr:colOff>
      <xdr:row>3</xdr:row>
      <xdr:rowOff>57150</xdr:rowOff>
    </xdr:from>
    <xdr:ext cx="0" cy="134207"/>
    <xdr:pic>
      <xdr:nvPicPr>
        <xdr:cNvPr id="464" name="Picture 63" descr="C:\Users\hfreeth\AppData\Local\Microsoft\Windows\Temporary Internet Files\Content.IE5\XLHOTTUP\MM900254501[1].gif">
          <a:hlinkClick xmlns:r="http://schemas.openxmlformats.org/officeDocument/2006/relationships" r:id="rId6"/>
          <a:extLst>
            <a:ext uri="{FF2B5EF4-FFF2-40B4-BE49-F238E27FC236}">
              <a16:creationId xmlns:a16="http://schemas.microsoft.com/office/drawing/2014/main" id="{00000000-0008-0000-0200-0000D0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550175" y="876300"/>
          <a:ext cx="0" cy="134207"/>
        </a:xfrm>
        <a:prstGeom prst="rect">
          <a:avLst/>
        </a:prstGeom>
        <a:noFill/>
      </xdr:spPr>
    </xdr:pic>
    <xdr:clientData/>
  </xdr:oneCellAnchor>
  <xdr:oneCellAnchor>
    <xdr:from>
      <xdr:col>22</xdr:col>
      <xdr:colOff>0</xdr:colOff>
      <xdr:row>3</xdr:row>
      <xdr:rowOff>57150</xdr:rowOff>
    </xdr:from>
    <xdr:ext cx="0" cy="134207"/>
    <xdr:pic>
      <xdr:nvPicPr>
        <xdr:cNvPr id="465" name="Picture 63" descr="C:\Users\hfreeth\AppData\Local\Microsoft\Windows\Temporary Internet Files\Content.IE5\XLHOTTUP\MM900254501[1].gif">
          <a:hlinkClick xmlns:r="http://schemas.openxmlformats.org/officeDocument/2006/relationships" r:id="rId6"/>
          <a:extLst>
            <a:ext uri="{FF2B5EF4-FFF2-40B4-BE49-F238E27FC236}">
              <a16:creationId xmlns:a16="http://schemas.microsoft.com/office/drawing/2014/main" id="{00000000-0008-0000-0200-0000D1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550175" y="876300"/>
          <a:ext cx="0" cy="134207"/>
        </a:xfrm>
        <a:prstGeom prst="rect">
          <a:avLst/>
        </a:prstGeom>
        <a:noFill/>
      </xdr:spPr>
    </xdr:pic>
    <xdr:clientData/>
  </xdr:oneCellAnchor>
  <xdr:oneCellAnchor>
    <xdr:from>
      <xdr:col>22</xdr:col>
      <xdr:colOff>0</xdr:colOff>
      <xdr:row>3</xdr:row>
      <xdr:rowOff>57150</xdr:rowOff>
    </xdr:from>
    <xdr:ext cx="0" cy="134207"/>
    <xdr:pic>
      <xdr:nvPicPr>
        <xdr:cNvPr id="466" name="Picture 63" descr="C:\Users\hfreeth\AppData\Local\Microsoft\Windows\Temporary Internet Files\Content.IE5\XLHOTTUP\MM900254501[1].gif">
          <a:hlinkClick xmlns:r="http://schemas.openxmlformats.org/officeDocument/2006/relationships" r:id="rId7"/>
          <a:extLst>
            <a:ext uri="{FF2B5EF4-FFF2-40B4-BE49-F238E27FC236}">
              <a16:creationId xmlns:a16="http://schemas.microsoft.com/office/drawing/2014/main" id="{00000000-0008-0000-0200-0000D2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550175" y="876300"/>
          <a:ext cx="0" cy="134207"/>
        </a:xfrm>
        <a:prstGeom prst="rect">
          <a:avLst/>
        </a:prstGeom>
        <a:noFill/>
      </xdr:spPr>
    </xdr:pic>
    <xdr:clientData/>
  </xdr:oneCellAnchor>
  <xdr:oneCellAnchor>
    <xdr:from>
      <xdr:col>22</xdr:col>
      <xdr:colOff>0</xdr:colOff>
      <xdr:row>3</xdr:row>
      <xdr:rowOff>57150</xdr:rowOff>
    </xdr:from>
    <xdr:ext cx="0" cy="134207"/>
    <xdr:pic>
      <xdr:nvPicPr>
        <xdr:cNvPr id="467"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00000000-0008-0000-0200-0000D3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550175" y="876300"/>
          <a:ext cx="0" cy="134207"/>
        </a:xfrm>
        <a:prstGeom prst="rect">
          <a:avLst/>
        </a:prstGeom>
        <a:noFill/>
      </xdr:spPr>
    </xdr:pic>
    <xdr:clientData/>
  </xdr:oneCellAnchor>
  <xdr:oneCellAnchor>
    <xdr:from>
      <xdr:col>22</xdr:col>
      <xdr:colOff>0</xdr:colOff>
      <xdr:row>3</xdr:row>
      <xdr:rowOff>57150</xdr:rowOff>
    </xdr:from>
    <xdr:ext cx="0" cy="134207"/>
    <xdr:pic>
      <xdr:nvPicPr>
        <xdr:cNvPr id="468"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00000000-0008-0000-0200-0000D4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550175" y="876300"/>
          <a:ext cx="0" cy="134207"/>
        </a:xfrm>
        <a:prstGeom prst="rect">
          <a:avLst/>
        </a:prstGeom>
        <a:noFill/>
      </xdr:spPr>
    </xdr:pic>
    <xdr:clientData/>
  </xdr:oneCellAnchor>
  <xdr:oneCellAnchor>
    <xdr:from>
      <xdr:col>22</xdr:col>
      <xdr:colOff>0</xdr:colOff>
      <xdr:row>3</xdr:row>
      <xdr:rowOff>57150</xdr:rowOff>
    </xdr:from>
    <xdr:ext cx="0" cy="134207"/>
    <xdr:pic>
      <xdr:nvPicPr>
        <xdr:cNvPr id="469"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00000000-0008-0000-0200-0000D5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550175" y="876300"/>
          <a:ext cx="0" cy="134207"/>
        </a:xfrm>
        <a:prstGeom prst="rect">
          <a:avLst/>
        </a:prstGeom>
        <a:noFill/>
      </xdr:spPr>
    </xdr:pic>
    <xdr:clientData/>
  </xdr:oneCellAnchor>
  <xdr:oneCellAnchor>
    <xdr:from>
      <xdr:col>22</xdr:col>
      <xdr:colOff>0</xdr:colOff>
      <xdr:row>3</xdr:row>
      <xdr:rowOff>57150</xdr:rowOff>
    </xdr:from>
    <xdr:ext cx="0" cy="134207"/>
    <xdr:pic>
      <xdr:nvPicPr>
        <xdr:cNvPr id="470"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00000000-0008-0000-0200-0000D6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550175" y="876300"/>
          <a:ext cx="0" cy="134207"/>
        </a:xfrm>
        <a:prstGeom prst="rect">
          <a:avLst/>
        </a:prstGeom>
        <a:noFill/>
      </xdr:spPr>
    </xdr:pic>
    <xdr:clientData/>
  </xdr:oneCellAnchor>
  <xdr:oneCellAnchor>
    <xdr:from>
      <xdr:col>22</xdr:col>
      <xdr:colOff>0</xdr:colOff>
      <xdr:row>3</xdr:row>
      <xdr:rowOff>57150</xdr:rowOff>
    </xdr:from>
    <xdr:ext cx="0" cy="134207"/>
    <xdr:pic>
      <xdr:nvPicPr>
        <xdr:cNvPr id="471" name="Picture 63" descr="C:\Users\hfreeth\AppData\Local\Microsoft\Windows\Temporary Internet Files\Content.IE5\XLHOTTUP\MM900254501[1].gif">
          <a:hlinkClick xmlns:r="http://schemas.openxmlformats.org/officeDocument/2006/relationships" r:id="rId9"/>
          <a:extLst>
            <a:ext uri="{FF2B5EF4-FFF2-40B4-BE49-F238E27FC236}">
              <a16:creationId xmlns:a16="http://schemas.microsoft.com/office/drawing/2014/main" id="{00000000-0008-0000-0200-0000D7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550175" y="876300"/>
          <a:ext cx="0" cy="134207"/>
        </a:xfrm>
        <a:prstGeom prst="rect">
          <a:avLst/>
        </a:prstGeom>
        <a:noFill/>
      </xdr:spPr>
    </xdr:pic>
    <xdr:clientData/>
  </xdr:oneCellAnchor>
  <xdr:oneCellAnchor>
    <xdr:from>
      <xdr:col>22</xdr:col>
      <xdr:colOff>0</xdr:colOff>
      <xdr:row>3</xdr:row>
      <xdr:rowOff>57150</xdr:rowOff>
    </xdr:from>
    <xdr:ext cx="0" cy="134207"/>
    <xdr:pic>
      <xdr:nvPicPr>
        <xdr:cNvPr id="472" name="Picture 63" descr="C:\Users\hfreeth\AppData\Local\Microsoft\Windows\Temporary Internet Files\Content.IE5\XLHOTTUP\MM900254501[1].gif">
          <a:hlinkClick xmlns:r="http://schemas.openxmlformats.org/officeDocument/2006/relationships" r:id="rId10"/>
          <a:extLst>
            <a:ext uri="{FF2B5EF4-FFF2-40B4-BE49-F238E27FC236}">
              <a16:creationId xmlns:a16="http://schemas.microsoft.com/office/drawing/2014/main" id="{00000000-0008-0000-0200-0000D8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550175" y="876300"/>
          <a:ext cx="0" cy="134207"/>
        </a:xfrm>
        <a:prstGeom prst="rect">
          <a:avLst/>
        </a:prstGeom>
        <a:noFill/>
      </xdr:spPr>
    </xdr:pic>
    <xdr:clientData/>
  </xdr:oneCellAnchor>
  <xdr:oneCellAnchor>
    <xdr:from>
      <xdr:col>22</xdr:col>
      <xdr:colOff>0</xdr:colOff>
      <xdr:row>3</xdr:row>
      <xdr:rowOff>57150</xdr:rowOff>
    </xdr:from>
    <xdr:ext cx="0" cy="134207"/>
    <xdr:pic>
      <xdr:nvPicPr>
        <xdr:cNvPr id="473" name="Picture 63" descr="C:\Users\hfreeth\AppData\Local\Microsoft\Windows\Temporary Internet Files\Content.IE5\XLHOTTUP\MM900254501[1].gif">
          <a:hlinkClick xmlns:r="http://schemas.openxmlformats.org/officeDocument/2006/relationships" r:id="rId10"/>
          <a:extLst>
            <a:ext uri="{FF2B5EF4-FFF2-40B4-BE49-F238E27FC236}">
              <a16:creationId xmlns:a16="http://schemas.microsoft.com/office/drawing/2014/main" id="{00000000-0008-0000-0200-0000D9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550175" y="876300"/>
          <a:ext cx="0" cy="134207"/>
        </a:xfrm>
        <a:prstGeom prst="rect">
          <a:avLst/>
        </a:prstGeom>
        <a:noFill/>
      </xdr:spPr>
    </xdr:pic>
    <xdr:clientData/>
  </xdr:oneCellAnchor>
  <xdr:oneCellAnchor>
    <xdr:from>
      <xdr:col>22</xdr:col>
      <xdr:colOff>0</xdr:colOff>
      <xdr:row>3</xdr:row>
      <xdr:rowOff>57150</xdr:rowOff>
    </xdr:from>
    <xdr:ext cx="0" cy="134207"/>
    <xdr:pic>
      <xdr:nvPicPr>
        <xdr:cNvPr id="474" name="Picture 63" descr="C:\Users\hfreeth\AppData\Local\Microsoft\Windows\Temporary Internet Files\Content.IE5\XLHOTTUP\MM900254501[1].gif">
          <a:hlinkClick xmlns:r="http://schemas.openxmlformats.org/officeDocument/2006/relationships" r:id="rId10"/>
          <a:extLst>
            <a:ext uri="{FF2B5EF4-FFF2-40B4-BE49-F238E27FC236}">
              <a16:creationId xmlns:a16="http://schemas.microsoft.com/office/drawing/2014/main" id="{00000000-0008-0000-0200-0000DA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550175" y="876300"/>
          <a:ext cx="0" cy="134207"/>
        </a:xfrm>
        <a:prstGeom prst="rect">
          <a:avLst/>
        </a:prstGeom>
        <a:noFill/>
      </xdr:spPr>
    </xdr:pic>
    <xdr:clientData/>
  </xdr:oneCellAnchor>
  <xdr:oneCellAnchor>
    <xdr:from>
      <xdr:col>22</xdr:col>
      <xdr:colOff>0</xdr:colOff>
      <xdr:row>3</xdr:row>
      <xdr:rowOff>57150</xdr:rowOff>
    </xdr:from>
    <xdr:ext cx="0" cy="134207"/>
    <xdr:pic>
      <xdr:nvPicPr>
        <xdr:cNvPr id="475" name="Picture 63" descr="C:\Users\hfreeth\AppData\Local\Microsoft\Windows\Temporary Internet Files\Content.IE5\XLHOTTUP\MM900254501[1].gif">
          <a:hlinkClick xmlns:r="http://schemas.openxmlformats.org/officeDocument/2006/relationships" r:id="rId11"/>
          <a:extLst>
            <a:ext uri="{FF2B5EF4-FFF2-40B4-BE49-F238E27FC236}">
              <a16:creationId xmlns:a16="http://schemas.microsoft.com/office/drawing/2014/main" id="{00000000-0008-0000-0200-0000DB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550175" y="876300"/>
          <a:ext cx="0" cy="134207"/>
        </a:xfrm>
        <a:prstGeom prst="rect">
          <a:avLst/>
        </a:prstGeom>
        <a:noFill/>
      </xdr:spPr>
    </xdr:pic>
    <xdr:clientData/>
  </xdr:oneCellAnchor>
  <xdr:oneCellAnchor>
    <xdr:from>
      <xdr:col>22</xdr:col>
      <xdr:colOff>0</xdr:colOff>
      <xdr:row>3</xdr:row>
      <xdr:rowOff>57150</xdr:rowOff>
    </xdr:from>
    <xdr:ext cx="0" cy="134207"/>
    <xdr:pic>
      <xdr:nvPicPr>
        <xdr:cNvPr id="476" name="Picture 63" descr="C:\Users\hfreeth\AppData\Local\Microsoft\Windows\Temporary Internet Files\Content.IE5\XLHOTTUP\MM900254501[1].gif">
          <a:hlinkClick xmlns:r="http://schemas.openxmlformats.org/officeDocument/2006/relationships" r:id="rId12"/>
          <a:extLst>
            <a:ext uri="{FF2B5EF4-FFF2-40B4-BE49-F238E27FC236}">
              <a16:creationId xmlns:a16="http://schemas.microsoft.com/office/drawing/2014/main" id="{00000000-0008-0000-0200-0000DC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550175" y="876300"/>
          <a:ext cx="0" cy="134207"/>
        </a:xfrm>
        <a:prstGeom prst="rect">
          <a:avLst/>
        </a:prstGeom>
        <a:noFill/>
      </xdr:spPr>
    </xdr:pic>
    <xdr:clientData/>
  </xdr:oneCellAnchor>
  <xdr:oneCellAnchor>
    <xdr:from>
      <xdr:col>22</xdr:col>
      <xdr:colOff>0</xdr:colOff>
      <xdr:row>3</xdr:row>
      <xdr:rowOff>57150</xdr:rowOff>
    </xdr:from>
    <xdr:ext cx="0" cy="134207"/>
    <xdr:pic>
      <xdr:nvPicPr>
        <xdr:cNvPr id="477" name="Picture 63" descr="C:\Users\hfreeth\AppData\Local\Microsoft\Windows\Temporary Internet Files\Content.IE5\XLHOTTUP\MM900254501[1].gif">
          <a:hlinkClick xmlns:r="http://schemas.openxmlformats.org/officeDocument/2006/relationships" r:id="rId13"/>
          <a:extLst>
            <a:ext uri="{FF2B5EF4-FFF2-40B4-BE49-F238E27FC236}">
              <a16:creationId xmlns:a16="http://schemas.microsoft.com/office/drawing/2014/main" id="{00000000-0008-0000-0200-0000DD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550175" y="876300"/>
          <a:ext cx="0" cy="134207"/>
        </a:xfrm>
        <a:prstGeom prst="rect">
          <a:avLst/>
        </a:prstGeom>
        <a:noFill/>
      </xdr:spPr>
    </xdr:pic>
    <xdr:clientData/>
  </xdr:oneCellAnchor>
  <xdr:oneCellAnchor>
    <xdr:from>
      <xdr:col>22</xdr:col>
      <xdr:colOff>0</xdr:colOff>
      <xdr:row>3</xdr:row>
      <xdr:rowOff>57150</xdr:rowOff>
    </xdr:from>
    <xdr:ext cx="0" cy="134207"/>
    <xdr:pic>
      <xdr:nvPicPr>
        <xdr:cNvPr id="478" name="Picture 63" descr="C:\Users\hfreeth\AppData\Local\Microsoft\Windows\Temporary Internet Files\Content.IE5\XLHOTTUP\MM900254501[1].gif">
          <a:hlinkClick xmlns:r="http://schemas.openxmlformats.org/officeDocument/2006/relationships" r:id="rId14"/>
          <a:extLst>
            <a:ext uri="{FF2B5EF4-FFF2-40B4-BE49-F238E27FC236}">
              <a16:creationId xmlns:a16="http://schemas.microsoft.com/office/drawing/2014/main" id="{00000000-0008-0000-0200-0000DE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550175" y="876300"/>
          <a:ext cx="0" cy="134207"/>
        </a:xfrm>
        <a:prstGeom prst="rect">
          <a:avLst/>
        </a:prstGeom>
        <a:noFill/>
      </xdr:spPr>
    </xdr:pic>
    <xdr:clientData/>
  </xdr:oneCellAnchor>
  <xdr:oneCellAnchor>
    <xdr:from>
      <xdr:col>22</xdr:col>
      <xdr:colOff>0</xdr:colOff>
      <xdr:row>3</xdr:row>
      <xdr:rowOff>57150</xdr:rowOff>
    </xdr:from>
    <xdr:ext cx="0" cy="134207"/>
    <xdr:pic>
      <xdr:nvPicPr>
        <xdr:cNvPr id="479"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id="{00000000-0008-0000-0200-0000DF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550175" y="876300"/>
          <a:ext cx="0" cy="134207"/>
        </a:xfrm>
        <a:prstGeom prst="rect">
          <a:avLst/>
        </a:prstGeom>
        <a:noFill/>
      </xdr:spPr>
    </xdr:pic>
    <xdr:clientData/>
  </xdr:oneCellAnchor>
  <xdr:oneCellAnchor>
    <xdr:from>
      <xdr:col>22</xdr:col>
      <xdr:colOff>0</xdr:colOff>
      <xdr:row>3</xdr:row>
      <xdr:rowOff>57150</xdr:rowOff>
    </xdr:from>
    <xdr:ext cx="0" cy="134207"/>
    <xdr:pic>
      <xdr:nvPicPr>
        <xdr:cNvPr id="480"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id="{00000000-0008-0000-0200-0000E0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550175" y="876300"/>
          <a:ext cx="0" cy="134207"/>
        </a:xfrm>
        <a:prstGeom prst="rect">
          <a:avLst/>
        </a:prstGeom>
        <a:noFill/>
      </xdr:spPr>
    </xdr:pic>
    <xdr:clientData/>
  </xdr:oneCellAnchor>
  <xdr:oneCellAnchor>
    <xdr:from>
      <xdr:col>22</xdr:col>
      <xdr:colOff>0</xdr:colOff>
      <xdr:row>3</xdr:row>
      <xdr:rowOff>57150</xdr:rowOff>
    </xdr:from>
    <xdr:ext cx="0" cy="134207"/>
    <xdr:pic>
      <xdr:nvPicPr>
        <xdr:cNvPr id="481"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id="{00000000-0008-0000-0200-0000E1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550175" y="876300"/>
          <a:ext cx="0" cy="134207"/>
        </a:xfrm>
        <a:prstGeom prst="rect">
          <a:avLst/>
        </a:prstGeom>
        <a:noFill/>
      </xdr:spPr>
    </xdr:pic>
    <xdr:clientData/>
  </xdr:oneCellAnchor>
  <xdr:oneCellAnchor>
    <xdr:from>
      <xdr:col>22</xdr:col>
      <xdr:colOff>0</xdr:colOff>
      <xdr:row>3</xdr:row>
      <xdr:rowOff>57150</xdr:rowOff>
    </xdr:from>
    <xdr:ext cx="0" cy="134207"/>
    <xdr:pic>
      <xdr:nvPicPr>
        <xdr:cNvPr id="482"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id="{00000000-0008-0000-0200-0000E2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550175" y="876300"/>
          <a:ext cx="0" cy="134207"/>
        </a:xfrm>
        <a:prstGeom prst="rect">
          <a:avLst/>
        </a:prstGeom>
        <a:noFill/>
      </xdr:spPr>
    </xdr:pic>
    <xdr:clientData/>
  </xdr:oneCellAnchor>
  <xdr:oneCellAnchor>
    <xdr:from>
      <xdr:col>22</xdr:col>
      <xdr:colOff>0</xdr:colOff>
      <xdr:row>3</xdr:row>
      <xdr:rowOff>57150</xdr:rowOff>
    </xdr:from>
    <xdr:ext cx="0" cy="134207"/>
    <xdr:pic>
      <xdr:nvPicPr>
        <xdr:cNvPr id="483"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00000000-0008-0000-0200-0000E3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550175" y="876300"/>
          <a:ext cx="0" cy="134207"/>
        </a:xfrm>
        <a:prstGeom prst="rect">
          <a:avLst/>
        </a:prstGeom>
        <a:noFill/>
      </xdr:spPr>
    </xdr:pic>
    <xdr:clientData/>
  </xdr:oneCellAnchor>
  <xdr:oneCellAnchor>
    <xdr:from>
      <xdr:col>22</xdr:col>
      <xdr:colOff>0</xdr:colOff>
      <xdr:row>3</xdr:row>
      <xdr:rowOff>57150</xdr:rowOff>
    </xdr:from>
    <xdr:ext cx="0" cy="134207"/>
    <xdr:pic>
      <xdr:nvPicPr>
        <xdr:cNvPr id="484" name="Picture 483" descr="C:\Users\hfreeth\AppData\Local\Microsoft\Windows\Temporary Internet Files\Content.IE5\XLHOTTUP\MM900254501[1].gif">
          <a:hlinkClick xmlns:r="http://schemas.openxmlformats.org/officeDocument/2006/relationships" r:id="rId6"/>
          <a:extLst>
            <a:ext uri="{FF2B5EF4-FFF2-40B4-BE49-F238E27FC236}">
              <a16:creationId xmlns:a16="http://schemas.microsoft.com/office/drawing/2014/main" id="{00000000-0008-0000-0200-0000E4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550175" y="876300"/>
          <a:ext cx="0" cy="134207"/>
        </a:xfrm>
        <a:prstGeom prst="rect">
          <a:avLst/>
        </a:prstGeom>
        <a:noFill/>
      </xdr:spPr>
    </xdr:pic>
    <xdr:clientData/>
  </xdr:oneCellAnchor>
  <xdr:oneCellAnchor>
    <xdr:from>
      <xdr:col>22</xdr:col>
      <xdr:colOff>0</xdr:colOff>
      <xdr:row>3</xdr:row>
      <xdr:rowOff>57150</xdr:rowOff>
    </xdr:from>
    <xdr:ext cx="0" cy="134207"/>
    <xdr:pic>
      <xdr:nvPicPr>
        <xdr:cNvPr id="485" name="Picture 63" descr="C:\Users\hfreeth\AppData\Local\Microsoft\Windows\Temporary Internet Files\Content.IE5\XLHOTTUP\MM900254501[1].gif">
          <a:hlinkClick xmlns:r="http://schemas.openxmlformats.org/officeDocument/2006/relationships" r:id="rId11"/>
          <a:extLst>
            <a:ext uri="{FF2B5EF4-FFF2-40B4-BE49-F238E27FC236}">
              <a16:creationId xmlns:a16="http://schemas.microsoft.com/office/drawing/2014/main" id="{00000000-0008-0000-0200-0000E5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550175" y="876300"/>
          <a:ext cx="0" cy="134207"/>
        </a:xfrm>
        <a:prstGeom prst="rect">
          <a:avLst/>
        </a:prstGeom>
        <a:noFill/>
      </xdr:spPr>
    </xdr:pic>
    <xdr:clientData/>
  </xdr:oneCellAnchor>
  <xdr:oneCellAnchor>
    <xdr:from>
      <xdr:col>22</xdr:col>
      <xdr:colOff>0</xdr:colOff>
      <xdr:row>3</xdr:row>
      <xdr:rowOff>57150</xdr:rowOff>
    </xdr:from>
    <xdr:ext cx="0" cy="134207"/>
    <xdr:pic>
      <xdr:nvPicPr>
        <xdr:cNvPr id="48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E6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550175" y="876300"/>
          <a:ext cx="0" cy="134207"/>
        </a:xfrm>
        <a:prstGeom prst="rect">
          <a:avLst/>
        </a:prstGeom>
        <a:noFill/>
      </xdr:spPr>
    </xdr:pic>
    <xdr:clientData/>
  </xdr:oneCellAnchor>
  <xdr:oneCellAnchor>
    <xdr:from>
      <xdr:col>22</xdr:col>
      <xdr:colOff>0</xdr:colOff>
      <xdr:row>3</xdr:row>
      <xdr:rowOff>57150</xdr:rowOff>
    </xdr:from>
    <xdr:ext cx="0" cy="134207"/>
    <xdr:pic>
      <xdr:nvPicPr>
        <xdr:cNvPr id="487"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E7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7635775" y="876300"/>
          <a:ext cx="0" cy="134207"/>
        </a:xfrm>
        <a:prstGeom prst="rect">
          <a:avLst/>
        </a:prstGeom>
        <a:noFill/>
      </xdr:spPr>
    </xdr:pic>
    <xdr:clientData/>
  </xdr:oneCellAnchor>
  <xdr:oneCellAnchor>
    <xdr:from>
      <xdr:col>22</xdr:col>
      <xdr:colOff>0</xdr:colOff>
      <xdr:row>3</xdr:row>
      <xdr:rowOff>57150</xdr:rowOff>
    </xdr:from>
    <xdr:ext cx="0" cy="134207"/>
    <xdr:pic>
      <xdr:nvPicPr>
        <xdr:cNvPr id="488"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E8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7635775" y="876300"/>
          <a:ext cx="0" cy="134207"/>
        </a:xfrm>
        <a:prstGeom prst="rect">
          <a:avLst/>
        </a:prstGeom>
        <a:noFill/>
      </xdr:spPr>
    </xdr:pic>
    <xdr:clientData/>
  </xdr:oneCellAnchor>
  <xdr:oneCellAnchor>
    <xdr:from>
      <xdr:col>22</xdr:col>
      <xdr:colOff>0</xdr:colOff>
      <xdr:row>3</xdr:row>
      <xdr:rowOff>57150</xdr:rowOff>
    </xdr:from>
    <xdr:ext cx="0" cy="134207"/>
    <xdr:pic>
      <xdr:nvPicPr>
        <xdr:cNvPr id="48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E9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550175" y="876300"/>
          <a:ext cx="0" cy="134207"/>
        </a:xfrm>
        <a:prstGeom prst="rect">
          <a:avLst/>
        </a:prstGeom>
        <a:noFill/>
      </xdr:spPr>
    </xdr:pic>
    <xdr:clientData/>
  </xdr:oneCellAnchor>
  <xdr:oneCellAnchor>
    <xdr:from>
      <xdr:col>22</xdr:col>
      <xdr:colOff>0</xdr:colOff>
      <xdr:row>3</xdr:row>
      <xdr:rowOff>57150</xdr:rowOff>
    </xdr:from>
    <xdr:ext cx="0" cy="134207"/>
    <xdr:pic>
      <xdr:nvPicPr>
        <xdr:cNvPr id="49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EA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550175" y="876300"/>
          <a:ext cx="0" cy="134207"/>
        </a:xfrm>
        <a:prstGeom prst="rect">
          <a:avLst/>
        </a:prstGeom>
        <a:noFill/>
      </xdr:spPr>
    </xdr:pic>
    <xdr:clientData/>
  </xdr:oneCellAnchor>
  <xdr:oneCellAnchor>
    <xdr:from>
      <xdr:col>22</xdr:col>
      <xdr:colOff>0</xdr:colOff>
      <xdr:row>3</xdr:row>
      <xdr:rowOff>57150</xdr:rowOff>
    </xdr:from>
    <xdr:ext cx="0" cy="134207"/>
    <xdr:pic>
      <xdr:nvPicPr>
        <xdr:cNvPr id="491"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EB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550175" y="876300"/>
          <a:ext cx="0" cy="134207"/>
        </a:xfrm>
        <a:prstGeom prst="rect">
          <a:avLst/>
        </a:prstGeom>
        <a:noFill/>
      </xdr:spPr>
    </xdr:pic>
    <xdr:clientData/>
  </xdr:oneCellAnchor>
  <xdr:oneCellAnchor>
    <xdr:from>
      <xdr:col>22</xdr:col>
      <xdr:colOff>0</xdr:colOff>
      <xdr:row>3</xdr:row>
      <xdr:rowOff>57150</xdr:rowOff>
    </xdr:from>
    <xdr:ext cx="0" cy="134207"/>
    <xdr:pic>
      <xdr:nvPicPr>
        <xdr:cNvPr id="492"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EC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550175" y="876300"/>
          <a:ext cx="0" cy="134207"/>
        </a:xfrm>
        <a:prstGeom prst="rect">
          <a:avLst/>
        </a:prstGeom>
        <a:noFill/>
      </xdr:spPr>
    </xdr:pic>
    <xdr:clientData/>
  </xdr:oneCellAnchor>
  <xdr:oneCellAnchor>
    <xdr:from>
      <xdr:col>22</xdr:col>
      <xdr:colOff>0</xdr:colOff>
      <xdr:row>3</xdr:row>
      <xdr:rowOff>57150</xdr:rowOff>
    </xdr:from>
    <xdr:ext cx="0" cy="134207"/>
    <xdr:pic>
      <xdr:nvPicPr>
        <xdr:cNvPr id="493"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ED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550175" y="876300"/>
          <a:ext cx="0" cy="134207"/>
        </a:xfrm>
        <a:prstGeom prst="rect">
          <a:avLst/>
        </a:prstGeom>
        <a:noFill/>
      </xdr:spPr>
    </xdr:pic>
    <xdr:clientData/>
  </xdr:oneCellAnchor>
  <xdr:oneCellAnchor>
    <xdr:from>
      <xdr:col>22</xdr:col>
      <xdr:colOff>0</xdr:colOff>
      <xdr:row>3</xdr:row>
      <xdr:rowOff>57150</xdr:rowOff>
    </xdr:from>
    <xdr:ext cx="0" cy="134207"/>
    <xdr:pic>
      <xdr:nvPicPr>
        <xdr:cNvPr id="494"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EE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550175" y="876300"/>
          <a:ext cx="0" cy="134207"/>
        </a:xfrm>
        <a:prstGeom prst="rect">
          <a:avLst/>
        </a:prstGeom>
        <a:noFill/>
      </xdr:spPr>
    </xdr:pic>
    <xdr:clientData/>
  </xdr:oneCellAnchor>
  <xdr:oneCellAnchor>
    <xdr:from>
      <xdr:col>22</xdr:col>
      <xdr:colOff>0</xdr:colOff>
      <xdr:row>3</xdr:row>
      <xdr:rowOff>57150</xdr:rowOff>
    </xdr:from>
    <xdr:ext cx="0" cy="134207"/>
    <xdr:pic>
      <xdr:nvPicPr>
        <xdr:cNvPr id="49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EF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550175" y="876300"/>
          <a:ext cx="0" cy="134207"/>
        </a:xfrm>
        <a:prstGeom prst="rect">
          <a:avLst/>
        </a:prstGeom>
        <a:noFill/>
      </xdr:spPr>
    </xdr:pic>
    <xdr:clientData/>
  </xdr:oneCellAnchor>
  <xdr:oneCellAnchor>
    <xdr:from>
      <xdr:col>22</xdr:col>
      <xdr:colOff>0</xdr:colOff>
      <xdr:row>3</xdr:row>
      <xdr:rowOff>57150</xdr:rowOff>
    </xdr:from>
    <xdr:ext cx="0" cy="134207"/>
    <xdr:pic>
      <xdr:nvPicPr>
        <xdr:cNvPr id="49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F0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550175" y="876300"/>
          <a:ext cx="0" cy="134207"/>
        </a:xfrm>
        <a:prstGeom prst="rect">
          <a:avLst/>
        </a:prstGeom>
        <a:noFill/>
      </xdr:spPr>
    </xdr:pic>
    <xdr:clientData/>
  </xdr:oneCellAnchor>
  <xdr:oneCellAnchor>
    <xdr:from>
      <xdr:col>22</xdr:col>
      <xdr:colOff>0</xdr:colOff>
      <xdr:row>3</xdr:row>
      <xdr:rowOff>57150</xdr:rowOff>
    </xdr:from>
    <xdr:ext cx="0" cy="134207"/>
    <xdr:pic>
      <xdr:nvPicPr>
        <xdr:cNvPr id="497"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F1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550175" y="876300"/>
          <a:ext cx="0" cy="134207"/>
        </a:xfrm>
        <a:prstGeom prst="rect">
          <a:avLst/>
        </a:prstGeom>
        <a:noFill/>
      </xdr:spPr>
    </xdr:pic>
    <xdr:clientData/>
  </xdr:oneCellAnchor>
  <xdr:oneCellAnchor>
    <xdr:from>
      <xdr:col>22</xdr:col>
      <xdr:colOff>0</xdr:colOff>
      <xdr:row>3</xdr:row>
      <xdr:rowOff>57150</xdr:rowOff>
    </xdr:from>
    <xdr:ext cx="0" cy="134207"/>
    <xdr:pic>
      <xdr:nvPicPr>
        <xdr:cNvPr id="498"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F2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550175" y="876300"/>
          <a:ext cx="0" cy="134207"/>
        </a:xfrm>
        <a:prstGeom prst="rect">
          <a:avLst/>
        </a:prstGeom>
        <a:noFill/>
      </xdr:spPr>
    </xdr:pic>
    <xdr:clientData/>
  </xdr:oneCellAnchor>
  <xdr:oneCellAnchor>
    <xdr:from>
      <xdr:col>22</xdr:col>
      <xdr:colOff>0</xdr:colOff>
      <xdr:row>3</xdr:row>
      <xdr:rowOff>57150</xdr:rowOff>
    </xdr:from>
    <xdr:ext cx="0" cy="134207"/>
    <xdr:pic>
      <xdr:nvPicPr>
        <xdr:cNvPr id="49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F3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550175" y="876300"/>
          <a:ext cx="0" cy="134207"/>
        </a:xfrm>
        <a:prstGeom prst="rect">
          <a:avLst/>
        </a:prstGeom>
        <a:noFill/>
      </xdr:spPr>
    </xdr:pic>
    <xdr:clientData/>
  </xdr:oneCellAnchor>
  <xdr:oneCellAnchor>
    <xdr:from>
      <xdr:col>22</xdr:col>
      <xdr:colOff>0</xdr:colOff>
      <xdr:row>3</xdr:row>
      <xdr:rowOff>57150</xdr:rowOff>
    </xdr:from>
    <xdr:ext cx="0" cy="134207"/>
    <xdr:pic>
      <xdr:nvPicPr>
        <xdr:cNvPr id="50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F4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550175" y="876300"/>
          <a:ext cx="0" cy="134207"/>
        </a:xfrm>
        <a:prstGeom prst="rect">
          <a:avLst/>
        </a:prstGeom>
        <a:noFill/>
      </xdr:spPr>
    </xdr:pic>
    <xdr:clientData/>
  </xdr:oneCellAnchor>
  <xdr:oneCellAnchor>
    <xdr:from>
      <xdr:col>22</xdr:col>
      <xdr:colOff>0</xdr:colOff>
      <xdr:row>3</xdr:row>
      <xdr:rowOff>57150</xdr:rowOff>
    </xdr:from>
    <xdr:ext cx="0" cy="134207"/>
    <xdr:pic>
      <xdr:nvPicPr>
        <xdr:cNvPr id="501"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F5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550175" y="876300"/>
          <a:ext cx="0" cy="134207"/>
        </a:xfrm>
        <a:prstGeom prst="rect">
          <a:avLst/>
        </a:prstGeom>
        <a:noFill/>
      </xdr:spPr>
    </xdr:pic>
    <xdr:clientData/>
  </xdr:oneCellAnchor>
  <xdr:oneCellAnchor>
    <xdr:from>
      <xdr:col>22</xdr:col>
      <xdr:colOff>0</xdr:colOff>
      <xdr:row>3</xdr:row>
      <xdr:rowOff>57150</xdr:rowOff>
    </xdr:from>
    <xdr:ext cx="0" cy="134207"/>
    <xdr:pic>
      <xdr:nvPicPr>
        <xdr:cNvPr id="502"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F6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550175" y="876300"/>
          <a:ext cx="0" cy="134207"/>
        </a:xfrm>
        <a:prstGeom prst="rect">
          <a:avLst/>
        </a:prstGeom>
        <a:noFill/>
      </xdr:spPr>
    </xdr:pic>
    <xdr:clientData/>
  </xdr:oneCellAnchor>
  <xdr:oneCellAnchor>
    <xdr:from>
      <xdr:col>22</xdr:col>
      <xdr:colOff>0</xdr:colOff>
      <xdr:row>3</xdr:row>
      <xdr:rowOff>57150</xdr:rowOff>
    </xdr:from>
    <xdr:ext cx="0" cy="134207"/>
    <xdr:pic>
      <xdr:nvPicPr>
        <xdr:cNvPr id="503"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F7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550175" y="876300"/>
          <a:ext cx="0" cy="134207"/>
        </a:xfrm>
        <a:prstGeom prst="rect">
          <a:avLst/>
        </a:prstGeom>
        <a:noFill/>
      </xdr:spPr>
    </xdr:pic>
    <xdr:clientData/>
  </xdr:oneCellAnchor>
  <xdr:oneCellAnchor>
    <xdr:from>
      <xdr:col>22</xdr:col>
      <xdr:colOff>0</xdr:colOff>
      <xdr:row>3</xdr:row>
      <xdr:rowOff>57150</xdr:rowOff>
    </xdr:from>
    <xdr:ext cx="0" cy="134207"/>
    <xdr:pic>
      <xdr:nvPicPr>
        <xdr:cNvPr id="504"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F8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550175" y="876300"/>
          <a:ext cx="0" cy="134207"/>
        </a:xfrm>
        <a:prstGeom prst="rect">
          <a:avLst/>
        </a:prstGeom>
        <a:noFill/>
      </xdr:spPr>
    </xdr:pic>
    <xdr:clientData/>
  </xdr:oneCellAnchor>
  <xdr:oneCellAnchor>
    <xdr:from>
      <xdr:col>7</xdr:col>
      <xdr:colOff>0</xdr:colOff>
      <xdr:row>3</xdr:row>
      <xdr:rowOff>57150</xdr:rowOff>
    </xdr:from>
    <xdr:ext cx="0" cy="134207"/>
    <xdr:pic>
      <xdr:nvPicPr>
        <xdr:cNvPr id="505" name="Picture 504"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F9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62531625" y="876300"/>
          <a:ext cx="0" cy="134207"/>
        </a:xfrm>
        <a:prstGeom prst="rect">
          <a:avLst/>
        </a:prstGeom>
        <a:noFill/>
      </xdr:spPr>
    </xdr:pic>
    <xdr:clientData/>
  </xdr:oneCellAnchor>
  <xdr:oneCellAnchor>
    <xdr:from>
      <xdr:col>7</xdr:col>
      <xdr:colOff>0</xdr:colOff>
      <xdr:row>3</xdr:row>
      <xdr:rowOff>57150</xdr:rowOff>
    </xdr:from>
    <xdr:ext cx="0" cy="134207"/>
    <xdr:pic>
      <xdr:nvPicPr>
        <xdr:cNvPr id="50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FA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62531625" y="876300"/>
          <a:ext cx="0" cy="134207"/>
        </a:xfrm>
        <a:prstGeom prst="rect">
          <a:avLst/>
        </a:prstGeom>
        <a:noFill/>
      </xdr:spPr>
    </xdr:pic>
    <xdr:clientData/>
  </xdr:oneCellAnchor>
  <xdr:oneCellAnchor>
    <xdr:from>
      <xdr:col>7</xdr:col>
      <xdr:colOff>0</xdr:colOff>
      <xdr:row>3</xdr:row>
      <xdr:rowOff>57150</xdr:rowOff>
    </xdr:from>
    <xdr:ext cx="0" cy="134207"/>
    <xdr:pic>
      <xdr:nvPicPr>
        <xdr:cNvPr id="507" name="Picture 506"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FB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62531625" y="876300"/>
          <a:ext cx="0" cy="134207"/>
        </a:xfrm>
        <a:prstGeom prst="rect">
          <a:avLst/>
        </a:prstGeom>
        <a:noFill/>
      </xdr:spPr>
    </xdr:pic>
    <xdr:clientData/>
  </xdr:oneCellAnchor>
  <xdr:oneCellAnchor>
    <xdr:from>
      <xdr:col>7</xdr:col>
      <xdr:colOff>0</xdr:colOff>
      <xdr:row>3</xdr:row>
      <xdr:rowOff>57150</xdr:rowOff>
    </xdr:from>
    <xdr:ext cx="0" cy="134207"/>
    <xdr:pic>
      <xdr:nvPicPr>
        <xdr:cNvPr id="508"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FC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62531625" y="876300"/>
          <a:ext cx="0" cy="134207"/>
        </a:xfrm>
        <a:prstGeom prst="rect">
          <a:avLst/>
        </a:prstGeom>
        <a:noFill/>
      </xdr:spPr>
    </xdr:pic>
    <xdr:clientData/>
  </xdr:oneCellAnchor>
  <xdr:oneCellAnchor>
    <xdr:from>
      <xdr:col>9</xdr:col>
      <xdr:colOff>352425</xdr:colOff>
      <xdr:row>2</xdr:row>
      <xdr:rowOff>19050</xdr:rowOff>
    </xdr:from>
    <xdr:ext cx="180975" cy="172307"/>
    <xdr:pic>
      <xdr:nvPicPr>
        <xdr:cNvPr id="509" name="Picture 63" descr="C:\Users\hfreeth\AppData\Local\Microsoft\Windows\Temporary Internet Files\Content.IE5\XLHOTTUP\MM900254501[1].gif">
          <a:hlinkClick xmlns:r="http://schemas.openxmlformats.org/officeDocument/2006/relationships" r:id="rId18"/>
          <a:extLst>
            <a:ext uri="{FF2B5EF4-FFF2-40B4-BE49-F238E27FC236}">
              <a16:creationId xmlns:a16="http://schemas.microsoft.com/office/drawing/2014/main" id="{00000000-0008-0000-0200-0000FD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6211550" y="428625"/>
          <a:ext cx="180975" cy="172307"/>
        </a:xfrm>
        <a:prstGeom prst="rect">
          <a:avLst/>
        </a:prstGeom>
        <a:noFill/>
      </xdr:spPr>
    </xdr:pic>
    <xdr:clientData/>
  </xdr:oneCellAnchor>
  <xdr:oneCellAnchor>
    <xdr:from>
      <xdr:col>10</xdr:col>
      <xdr:colOff>857250</xdr:colOff>
      <xdr:row>3</xdr:row>
      <xdr:rowOff>57150</xdr:rowOff>
    </xdr:from>
    <xdr:ext cx="0" cy="134207"/>
    <xdr:pic>
      <xdr:nvPicPr>
        <xdr:cNvPr id="51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FE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2658725" y="876300"/>
          <a:ext cx="0" cy="134207"/>
        </a:xfrm>
        <a:prstGeom prst="rect">
          <a:avLst/>
        </a:prstGeom>
        <a:noFill/>
      </xdr:spPr>
    </xdr:pic>
    <xdr:clientData/>
  </xdr:oneCellAnchor>
  <xdr:oneCellAnchor>
    <xdr:from>
      <xdr:col>10</xdr:col>
      <xdr:colOff>857250</xdr:colOff>
      <xdr:row>3</xdr:row>
      <xdr:rowOff>57150</xdr:rowOff>
    </xdr:from>
    <xdr:ext cx="0" cy="134207"/>
    <xdr:pic>
      <xdr:nvPicPr>
        <xdr:cNvPr id="511"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FF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2658725" y="876300"/>
          <a:ext cx="0" cy="134207"/>
        </a:xfrm>
        <a:prstGeom prst="rect">
          <a:avLst/>
        </a:prstGeom>
        <a:noFill/>
      </xdr:spPr>
    </xdr:pic>
    <xdr:clientData/>
  </xdr:oneCellAnchor>
  <xdr:oneCellAnchor>
    <xdr:from>
      <xdr:col>12</xdr:col>
      <xdr:colOff>0</xdr:colOff>
      <xdr:row>3</xdr:row>
      <xdr:rowOff>57150</xdr:rowOff>
    </xdr:from>
    <xdr:ext cx="0" cy="134207"/>
    <xdr:pic>
      <xdr:nvPicPr>
        <xdr:cNvPr id="512"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0002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754225" y="876300"/>
          <a:ext cx="0" cy="134207"/>
        </a:xfrm>
        <a:prstGeom prst="rect">
          <a:avLst/>
        </a:prstGeom>
        <a:noFill/>
      </xdr:spPr>
    </xdr:pic>
    <xdr:clientData/>
  </xdr:oneCellAnchor>
  <xdr:oneCellAnchor>
    <xdr:from>
      <xdr:col>12</xdr:col>
      <xdr:colOff>0</xdr:colOff>
      <xdr:row>3</xdr:row>
      <xdr:rowOff>57150</xdr:rowOff>
    </xdr:from>
    <xdr:ext cx="0" cy="134207"/>
    <xdr:pic>
      <xdr:nvPicPr>
        <xdr:cNvPr id="513"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0102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754225" y="876300"/>
          <a:ext cx="0" cy="134207"/>
        </a:xfrm>
        <a:prstGeom prst="rect">
          <a:avLst/>
        </a:prstGeom>
        <a:noFill/>
      </xdr:spPr>
    </xdr:pic>
    <xdr:clientData/>
  </xdr:oneCellAnchor>
  <xdr:oneCellAnchor>
    <xdr:from>
      <xdr:col>14</xdr:col>
      <xdr:colOff>857250</xdr:colOff>
      <xdr:row>3</xdr:row>
      <xdr:rowOff>57150</xdr:rowOff>
    </xdr:from>
    <xdr:ext cx="0" cy="134207"/>
    <xdr:pic>
      <xdr:nvPicPr>
        <xdr:cNvPr id="514"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0202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9278600" y="876300"/>
          <a:ext cx="0" cy="134207"/>
        </a:xfrm>
        <a:prstGeom prst="rect">
          <a:avLst/>
        </a:prstGeom>
        <a:noFill/>
      </xdr:spPr>
    </xdr:pic>
    <xdr:clientData/>
  </xdr:oneCellAnchor>
  <xdr:oneCellAnchor>
    <xdr:from>
      <xdr:col>14</xdr:col>
      <xdr:colOff>857250</xdr:colOff>
      <xdr:row>3</xdr:row>
      <xdr:rowOff>57150</xdr:rowOff>
    </xdr:from>
    <xdr:ext cx="0" cy="134207"/>
    <xdr:pic>
      <xdr:nvPicPr>
        <xdr:cNvPr id="51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0302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9278600" y="876300"/>
          <a:ext cx="0" cy="134207"/>
        </a:xfrm>
        <a:prstGeom prst="rect">
          <a:avLst/>
        </a:prstGeom>
        <a:noFill/>
      </xdr:spPr>
    </xdr:pic>
    <xdr:clientData/>
  </xdr:oneCellAnchor>
  <xdr:oneCellAnchor>
    <xdr:from>
      <xdr:col>12</xdr:col>
      <xdr:colOff>857250</xdr:colOff>
      <xdr:row>3</xdr:row>
      <xdr:rowOff>57150</xdr:rowOff>
    </xdr:from>
    <xdr:ext cx="0" cy="134207"/>
    <xdr:pic>
      <xdr:nvPicPr>
        <xdr:cNvPr id="51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0402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5611475" y="876300"/>
          <a:ext cx="0" cy="134207"/>
        </a:xfrm>
        <a:prstGeom prst="rect">
          <a:avLst/>
        </a:prstGeom>
        <a:noFill/>
      </xdr:spPr>
    </xdr:pic>
    <xdr:clientData/>
  </xdr:oneCellAnchor>
  <xdr:oneCellAnchor>
    <xdr:from>
      <xdr:col>12</xdr:col>
      <xdr:colOff>857250</xdr:colOff>
      <xdr:row>3</xdr:row>
      <xdr:rowOff>57150</xdr:rowOff>
    </xdr:from>
    <xdr:ext cx="0" cy="134207"/>
    <xdr:pic>
      <xdr:nvPicPr>
        <xdr:cNvPr id="517"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0502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5611475" y="876300"/>
          <a:ext cx="0" cy="134207"/>
        </a:xfrm>
        <a:prstGeom prst="rect">
          <a:avLst/>
        </a:prstGeom>
        <a:noFill/>
      </xdr:spPr>
    </xdr:pic>
    <xdr:clientData/>
  </xdr:oneCellAnchor>
  <xdr:oneCellAnchor>
    <xdr:from>
      <xdr:col>14</xdr:col>
      <xdr:colOff>1104900</xdr:colOff>
      <xdr:row>2</xdr:row>
      <xdr:rowOff>19050</xdr:rowOff>
    </xdr:from>
    <xdr:ext cx="180975" cy="172307"/>
    <xdr:pic>
      <xdr:nvPicPr>
        <xdr:cNvPr id="460" name="Picture 63" descr="C:\Users\hfreeth\AppData\Local\Microsoft\Windows\Temporary Internet Files\Content.IE5\XLHOTTUP\MM900254501[1].gif">
          <a:hlinkClick xmlns:r="http://schemas.openxmlformats.org/officeDocument/2006/relationships" r:id="rId19"/>
          <a:extLst>
            <a:ext uri="{FF2B5EF4-FFF2-40B4-BE49-F238E27FC236}">
              <a16:creationId xmlns:a16="http://schemas.microsoft.com/office/drawing/2014/main" id="{687033E4-70FC-4224-893C-C97F3F549C09}"/>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6479500" y="428625"/>
          <a:ext cx="180975" cy="172307"/>
        </a:xfrm>
        <a:prstGeom prst="rect">
          <a:avLst/>
        </a:prstGeom>
        <a:noFill/>
      </xdr:spPr>
    </xdr:pic>
    <xdr:clientData/>
  </xdr:oneCellAnchor>
  <xdr:oneCellAnchor>
    <xdr:from>
      <xdr:col>29</xdr:col>
      <xdr:colOff>523875</xdr:colOff>
      <xdr:row>2</xdr:row>
      <xdr:rowOff>19050</xdr:rowOff>
    </xdr:from>
    <xdr:ext cx="180975" cy="172307"/>
    <xdr:pic>
      <xdr:nvPicPr>
        <xdr:cNvPr id="518" name="Picture 63" descr="C:\Users\hfreeth\AppData\Local\Microsoft\Windows\Temporary Internet Files\Content.IE5\XLHOTTUP\MM900254501[1].gif">
          <a:hlinkClick xmlns:r="http://schemas.openxmlformats.org/officeDocument/2006/relationships" r:id="rId20"/>
          <a:extLst>
            <a:ext uri="{FF2B5EF4-FFF2-40B4-BE49-F238E27FC236}">
              <a16:creationId xmlns:a16="http://schemas.microsoft.com/office/drawing/2014/main" id="{9FB3C347-0F84-4BB6-A424-E06196F95BE9}"/>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045350" y="428625"/>
          <a:ext cx="180975" cy="172307"/>
        </a:xfrm>
        <a:prstGeom prst="rect">
          <a:avLst/>
        </a:prstGeom>
        <a:noFill/>
      </xdr:spPr>
    </xdr:pic>
    <xdr:clientData/>
  </xdr:oneCellAnchor>
  <xdr:oneCellAnchor>
    <xdr:from>
      <xdr:col>34</xdr:col>
      <xdr:colOff>476250</xdr:colOff>
      <xdr:row>2</xdr:row>
      <xdr:rowOff>19050</xdr:rowOff>
    </xdr:from>
    <xdr:ext cx="180975" cy="172307"/>
    <xdr:pic>
      <xdr:nvPicPr>
        <xdr:cNvPr id="519" name="Picture 63" descr="C:\Users\hfreeth\AppData\Local\Microsoft\Windows\Temporary Internet Files\Content.IE5\XLHOTTUP\MM900254501[1].gif">
          <a:hlinkClick xmlns:r="http://schemas.openxmlformats.org/officeDocument/2006/relationships" r:id="rId21"/>
          <a:extLst>
            <a:ext uri="{FF2B5EF4-FFF2-40B4-BE49-F238E27FC236}">
              <a16:creationId xmlns:a16="http://schemas.microsoft.com/office/drawing/2014/main" id="{4E07E0C4-1F0D-4623-BC78-4783E2BB2B18}"/>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65722500" y="428625"/>
          <a:ext cx="180975" cy="172307"/>
        </a:xfrm>
        <a:prstGeom prst="rect">
          <a:avLst/>
        </a:prstGeom>
        <a:noFill/>
      </xdr:spPr>
    </xdr:pic>
    <xdr:clientData/>
  </xdr:oneCellAnchor>
  <xdr:oneCellAnchor>
    <xdr:from>
      <xdr:col>32</xdr:col>
      <xdr:colOff>647700</xdr:colOff>
      <xdr:row>2</xdr:row>
      <xdr:rowOff>28575</xdr:rowOff>
    </xdr:from>
    <xdr:ext cx="180975" cy="172307"/>
    <xdr:pic>
      <xdr:nvPicPr>
        <xdr:cNvPr id="520" name="Picture 63" descr="C:\Users\hfreeth\AppData\Local\Microsoft\Windows\Temporary Internet Files\Content.IE5\XLHOTTUP\MM900254501[1].gif">
          <a:hlinkClick xmlns:r="http://schemas.openxmlformats.org/officeDocument/2006/relationships" r:id="rId22"/>
          <a:extLst>
            <a:ext uri="{FF2B5EF4-FFF2-40B4-BE49-F238E27FC236}">
              <a16:creationId xmlns:a16="http://schemas.microsoft.com/office/drawing/2014/main" id="{A2FA0494-B011-4E40-AC20-98309D3AE1CE}"/>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62550675" y="438150"/>
          <a:ext cx="180975" cy="172307"/>
        </a:xfrm>
        <a:prstGeom prst="rect">
          <a:avLst/>
        </a:prstGeom>
        <a:noFill/>
      </xdr:spPr>
    </xdr:pic>
    <xdr:clientData/>
  </xdr:oneCellAnchor>
  <xdr:oneCellAnchor>
    <xdr:from>
      <xdr:col>36</xdr:col>
      <xdr:colOff>447675</xdr:colOff>
      <xdr:row>2</xdr:row>
      <xdr:rowOff>9525</xdr:rowOff>
    </xdr:from>
    <xdr:ext cx="180975" cy="172307"/>
    <xdr:pic>
      <xdr:nvPicPr>
        <xdr:cNvPr id="521" name="Picture 63" descr="C:\Users\hfreeth\AppData\Local\Microsoft\Windows\Temporary Internet Files\Content.IE5\XLHOTTUP\MM900254501[1].gif">
          <a:hlinkClick xmlns:r="http://schemas.openxmlformats.org/officeDocument/2006/relationships" r:id="rId23"/>
          <a:extLst>
            <a:ext uri="{FF2B5EF4-FFF2-40B4-BE49-F238E27FC236}">
              <a16:creationId xmlns:a16="http://schemas.microsoft.com/office/drawing/2014/main" id="{EE45BEE0-CFFA-4636-B91B-47C4C4E8494A}"/>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72132825" y="419100"/>
          <a:ext cx="180975" cy="172307"/>
        </a:xfrm>
        <a:prstGeom prst="rect">
          <a:avLst/>
        </a:prstGeom>
        <a:noFill/>
      </xdr:spPr>
    </xdr:pic>
    <xdr:clientData/>
  </xdr:oneCellAnchor>
  <xdr:oneCellAnchor>
    <xdr:from>
      <xdr:col>38</xdr:col>
      <xdr:colOff>247650</xdr:colOff>
      <xdr:row>2</xdr:row>
      <xdr:rowOff>9525</xdr:rowOff>
    </xdr:from>
    <xdr:ext cx="180975" cy="172307"/>
    <xdr:pic>
      <xdr:nvPicPr>
        <xdr:cNvPr id="522" name="Picture 63" descr="C:\Users\hfreeth\AppData\Local\Microsoft\Windows\Temporary Internet Files\Content.IE5\XLHOTTUP\MM900254501[1].gif">
          <a:hlinkClick xmlns:r="http://schemas.openxmlformats.org/officeDocument/2006/relationships" r:id="rId24"/>
          <a:extLst>
            <a:ext uri="{FF2B5EF4-FFF2-40B4-BE49-F238E27FC236}">
              <a16:creationId xmlns:a16="http://schemas.microsoft.com/office/drawing/2014/main" id="{FBEEB632-9F1D-4A38-9D4A-AF960522E0BE}"/>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77285850" y="419100"/>
          <a:ext cx="180975" cy="172307"/>
        </a:xfrm>
        <a:prstGeom prst="rect">
          <a:avLst/>
        </a:prstGeom>
        <a:noFill/>
      </xdr:spPr>
    </xdr:pic>
    <xdr:clientData/>
  </xdr:oneCellAnchor>
  <xdr:oneCellAnchor>
    <xdr:from>
      <xdr:col>17</xdr:col>
      <xdr:colOff>2171700</xdr:colOff>
      <xdr:row>2</xdr:row>
      <xdr:rowOff>19050</xdr:rowOff>
    </xdr:from>
    <xdr:ext cx="180975" cy="172307"/>
    <xdr:pic>
      <xdr:nvPicPr>
        <xdr:cNvPr id="523" name="Picture 63" descr="C:\Users\hfreeth\AppData\Local\Microsoft\Windows\Temporary Internet Files\Content.IE5\XLHOTTUP\MM900254501[1].gif">
          <a:hlinkClick xmlns:r="http://schemas.openxmlformats.org/officeDocument/2006/relationships" r:id="rId25"/>
          <a:extLst>
            <a:ext uri="{FF2B5EF4-FFF2-40B4-BE49-F238E27FC236}">
              <a16:creationId xmlns:a16="http://schemas.microsoft.com/office/drawing/2014/main" id="{66200D37-9A00-43FF-A7CF-B7E463B021CC}"/>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2718375" y="428625"/>
          <a:ext cx="180975" cy="172307"/>
        </a:xfrm>
        <a:prstGeom prst="rect">
          <a:avLst/>
        </a:prstGeom>
        <a:noFill/>
      </xdr:spPr>
    </xdr:pic>
    <xdr:clientData/>
  </xdr:oneCellAnchor>
  <xdr:oneCellAnchor>
    <xdr:from>
      <xdr:col>23</xdr:col>
      <xdr:colOff>1504950</xdr:colOff>
      <xdr:row>2</xdr:row>
      <xdr:rowOff>19050</xdr:rowOff>
    </xdr:from>
    <xdr:ext cx="180975" cy="172307"/>
    <xdr:pic>
      <xdr:nvPicPr>
        <xdr:cNvPr id="524" name="Picture 63" descr="C:\Users\hfreeth\AppData\Local\Microsoft\Windows\Temporary Internet Files\Content.IE5\XLHOTTUP\MM900254501[1].gif">
          <a:hlinkClick xmlns:r="http://schemas.openxmlformats.org/officeDocument/2006/relationships" r:id="rId26"/>
          <a:extLst>
            <a:ext uri="{FF2B5EF4-FFF2-40B4-BE49-F238E27FC236}">
              <a16:creationId xmlns:a16="http://schemas.microsoft.com/office/drawing/2014/main" id="{3779F659-9F3F-49DF-832D-06A1C2D198E7}"/>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500925" y="428625"/>
          <a:ext cx="180975" cy="172307"/>
        </a:xfrm>
        <a:prstGeom prst="rect">
          <a:avLst/>
        </a:prstGeom>
        <a:noFill/>
      </xdr:spPr>
    </xdr:pic>
    <xdr:clientData/>
  </xdr:oneCellAnchor>
</xdr:wsDr>
</file>

<file path=xl/drawings/drawing4.xml><?xml version="1.0" encoding="utf-8"?>
<xdr:wsDr xmlns:xdr="http://schemas.openxmlformats.org/drawingml/2006/spreadsheetDrawing" xmlns:a="http://schemas.openxmlformats.org/drawingml/2006/main">
  <xdr:twoCellAnchor>
    <xdr:from>
      <xdr:col>0</xdr:col>
      <xdr:colOff>19050</xdr:colOff>
      <xdr:row>1</xdr:row>
      <xdr:rowOff>0</xdr:rowOff>
    </xdr:from>
    <xdr:to>
      <xdr:col>5</xdr:col>
      <xdr:colOff>419100</xdr:colOff>
      <xdr:row>22</xdr:row>
      <xdr:rowOff>85725</xdr:rowOff>
    </xdr:to>
    <xdr:graphicFrame macro="">
      <xdr:nvGraphicFramePr>
        <xdr:cNvPr id="25" name="Chart 24">
          <a:extLst>
            <a:ext uri="{FF2B5EF4-FFF2-40B4-BE49-F238E27FC236}">
              <a16:creationId xmlns:a16="http://schemas.microsoft.com/office/drawing/2014/main" id="{00000000-0008-0000-0300-00001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6</xdr:col>
      <xdr:colOff>400050</xdr:colOff>
      <xdr:row>21</xdr:row>
      <xdr:rowOff>0</xdr:rowOff>
    </xdr:from>
    <xdr:ext cx="180975" cy="171450"/>
    <xdr:pic>
      <xdr:nvPicPr>
        <xdr:cNvPr id="66" name="Picture 63" descr="C:\Users\hfreeth\AppData\Local\Microsoft\Windows\Temporary Internet Files\Content.IE5\XLHOTTUP\MM900254501[1].gif">
          <a:hlinkClick xmlns:r="http://schemas.openxmlformats.org/officeDocument/2006/relationships" r:id="rId2"/>
          <a:extLst>
            <a:ext uri="{FF2B5EF4-FFF2-40B4-BE49-F238E27FC236}">
              <a16:creationId xmlns:a16="http://schemas.microsoft.com/office/drawing/2014/main" id="{BA1EB98B-09EB-406B-99BC-5490F366D9A6}"/>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4876800" y="4029075"/>
          <a:ext cx="1809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409575</xdr:colOff>
      <xdr:row>21</xdr:row>
      <xdr:rowOff>0</xdr:rowOff>
    </xdr:from>
    <xdr:ext cx="180975" cy="171450"/>
    <xdr:pic>
      <xdr:nvPicPr>
        <xdr:cNvPr id="67" name="Picture 63" descr="C:\Users\hfreeth\AppData\Local\Microsoft\Windows\Temporary Internet Files\Content.IE5\XLHOTTUP\MM900254501[1].gif">
          <a:hlinkClick xmlns:r="http://schemas.openxmlformats.org/officeDocument/2006/relationships" r:id="rId4"/>
          <a:extLst>
            <a:ext uri="{FF2B5EF4-FFF2-40B4-BE49-F238E27FC236}">
              <a16:creationId xmlns:a16="http://schemas.microsoft.com/office/drawing/2014/main" id="{101F95FF-7A68-445B-9939-95AA4067C8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134100" y="2333625"/>
          <a:ext cx="1809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371475</xdr:colOff>
      <xdr:row>21</xdr:row>
      <xdr:rowOff>0</xdr:rowOff>
    </xdr:from>
    <xdr:ext cx="180975" cy="171450"/>
    <xdr:pic>
      <xdr:nvPicPr>
        <xdr:cNvPr id="68"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793E3E-CD91-4160-A599-DFC8A52893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486400" y="2343150"/>
          <a:ext cx="1809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361950</xdr:colOff>
      <xdr:row>21</xdr:row>
      <xdr:rowOff>0</xdr:rowOff>
    </xdr:from>
    <xdr:ext cx="180975" cy="171450"/>
    <xdr:pic>
      <xdr:nvPicPr>
        <xdr:cNvPr id="69" name="Picture 63" descr="C:\Users\hfreeth\AppData\Local\Microsoft\Windows\Temporary Internet Files\Content.IE5\XLHOTTUP\MM900254501[1].gif">
          <a:hlinkClick xmlns:r="http://schemas.openxmlformats.org/officeDocument/2006/relationships" r:id="rId6"/>
          <a:extLst>
            <a:ext uri="{FF2B5EF4-FFF2-40B4-BE49-F238E27FC236}">
              <a16:creationId xmlns:a16="http://schemas.microsoft.com/office/drawing/2014/main" id="{54C32122-4A27-4142-9A79-FA4AEA8B2A88}"/>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734175" y="2333625"/>
          <a:ext cx="1809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342900</xdr:colOff>
      <xdr:row>21</xdr:row>
      <xdr:rowOff>9525</xdr:rowOff>
    </xdr:from>
    <xdr:ext cx="180975" cy="171450"/>
    <xdr:pic>
      <xdr:nvPicPr>
        <xdr:cNvPr id="70" name="Picture 63" descr="C:\Users\hfreeth\AppData\Local\Microsoft\Windows\Temporary Internet Files\Content.IE5\XLHOTTUP\MM900254501[1].gif">
          <a:hlinkClick xmlns:r="http://schemas.openxmlformats.org/officeDocument/2006/relationships" r:id="rId7"/>
          <a:extLst>
            <a:ext uri="{FF2B5EF4-FFF2-40B4-BE49-F238E27FC236}">
              <a16:creationId xmlns:a16="http://schemas.microsoft.com/office/drawing/2014/main" id="{05E8436C-EFB8-4862-BA10-BE017B95D815}"/>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7277100" y="4038600"/>
          <a:ext cx="1809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11</xdr:col>
      <xdr:colOff>438150</xdr:colOff>
      <xdr:row>21</xdr:row>
      <xdr:rowOff>0</xdr:rowOff>
    </xdr:from>
    <xdr:ext cx="180975" cy="171450"/>
    <xdr:pic>
      <xdr:nvPicPr>
        <xdr:cNvPr id="71"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EE849918-FE03-4F2C-859B-E35BD5F291B7}"/>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7962900" y="2352675"/>
          <a:ext cx="1809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12</xdr:col>
      <xdr:colOff>350921</xdr:colOff>
      <xdr:row>21</xdr:row>
      <xdr:rowOff>10026</xdr:rowOff>
    </xdr:from>
    <xdr:ext cx="180975" cy="171450"/>
    <xdr:pic>
      <xdr:nvPicPr>
        <xdr:cNvPr id="72" name="Picture 63" descr="C:\Users\hfreeth\AppData\Local\Microsoft\Windows\Temporary Internet Files\Content.IE5\XLHOTTUP\MM900254501[1].gif">
          <a:hlinkClick xmlns:r="http://schemas.openxmlformats.org/officeDocument/2006/relationships" r:id="rId9"/>
          <a:extLst>
            <a:ext uri="{FF2B5EF4-FFF2-40B4-BE49-F238E27FC236}">
              <a16:creationId xmlns:a16="http://schemas.microsoft.com/office/drawing/2014/main" id="{79E3102D-B66E-40FD-B697-3E492F5CBFA6}"/>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7740316" y="4040605"/>
          <a:ext cx="1809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13</xdr:col>
      <xdr:colOff>485775</xdr:colOff>
      <xdr:row>21</xdr:row>
      <xdr:rowOff>0</xdr:rowOff>
    </xdr:from>
    <xdr:ext cx="180975" cy="171450"/>
    <xdr:pic>
      <xdr:nvPicPr>
        <xdr:cNvPr id="73" name="Picture 63" descr="C:\Users\hfreeth\AppData\Local\Microsoft\Windows\Temporary Internet Files\Content.IE5\XLHOTTUP\MM900254501[1].gif">
          <a:hlinkClick xmlns:r="http://schemas.openxmlformats.org/officeDocument/2006/relationships" r:id="rId10"/>
          <a:extLst>
            <a:ext uri="{FF2B5EF4-FFF2-40B4-BE49-F238E27FC236}">
              <a16:creationId xmlns:a16="http://schemas.microsoft.com/office/drawing/2014/main" id="{B00F1E19-4D6B-4E85-9605-E065C4E8A8A5}"/>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9229725" y="2333625"/>
          <a:ext cx="1809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14</xdr:col>
      <xdr:colOff>400050</xdr:colOff>
      <xdr:row>21</xdr:row>
      <xdr:rowOff>0</xdr:rowOff>
    </xdr:from>
    <xdr:ext cx="180975" cy="171450"/>
    <xdr:pic>
      <xdr:nvPicPr>
        <xdr:cNvPr id="74" name="Picture 63" descr="C:\Users\hfreeth\AppData\Local\Microsoft\Windows\Temporary Internet Files\Content.IE5\XLHOTTUP\MM900254501[1].gif">
          <a:hlinkClick xmlns:r="http://schemas.openxmlformats.org/officeDocument/2006/relationships" r:id="rId11"/>
          <a:extLst>
            <a:ext uri="{FF2B5EF4-FFF2-40B4-BE49-F238E27FC236}">
              <a16:creationId xmlns:a16="http://schemas.microsoft.com/office/drawing/2014/main" id="{3D61F1E2-4688-444E-A65A-94D10F35FCD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9925050" y="2314575"/>
          <a:ext cx="1809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15</xdr:col>
      <xdr:colOff>428625</xdr:colOff>
      <xdr:row>21</xdr:row>
      <xdr:rowOff>0</xdr:rowOff>
    </xdr:from>
    <xdr:ext cx="180975" cy="171450"/>
    <xdr:pic>
      <xdr:nvPicPr>
        <xdr:cNvPr id="75" name="Picture 63" descr="C:\Users\hfreeth\AppData\Local\Microsoft\Windows\Temporary Internet Files\Content.IE5\XLHOTTUP\MM900254501[1].gif">
          <a:hlinkClick xmlns:r="http://schemas.openxmlformats.org/officeDocument/2006/relationships" r:id="rId12"/>
          <a:extLst>
            <a:ext uri="{FF2B5EF4-FFF2-40B4-BE49-F238E27FC236}">
              <a16:creationId xmlns:a16="http://schemas.microsoft.com/office/drawing/2014/main" id="{3205475A-3721-429D-BFCD-E9BA2BD7060D}"/>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0563225" y="2333625"/>
          <a:ext cx="1809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16</xdr:col>
      <xdr:colOff>381000</xdr:colOff>
      <xdr:row>21</xdr:row>
      <xdr:rowOff>0</xdr:rowOff>
    </xdr:from>
    <xdr:ext cx="180975" cy="171450"/>
    <xdr:pic>
      <xdr:nvPicPr>
        <xdr:cNvPr id="76" name="Picture 63" descr="C:\Users\hfreeth\AppData\Local\Microsoft\Windows\Temporary Internet Files\Content.IE5\XLHOTTUP\MM900254501[1].gif">
          <a:hlinkClick xmlns:r="http://schemas.openxmlformats.org/officeDocument/2006/relationships" r:id="rId13"/>
          <a:extLst>
            <a:ext uri="{FF2B5EF4-FFF2-40B4-BE49-F238E27FC236}">
              <a16:creationId xmlns:a16="http://schemas.microsoft.com/office/drawing/2014/main" id="{34C3A9C5-C848-49AD-BDBB-D47BE796F464}"/>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1182350" y="2343150"/>
          <a:ext cx="1809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400050</xdr:colOff>
      <xdr:row>2</xdr:row>
      <xdr:rowOff>0</xdr:rowOff>
    </xdr:from>
    <xdr:ext cx="180975" cy="171450"/>
    <xdr:pic>
      <xdr:nvPicPr>
        <xdr:cNvPr id="36" name="Picture 63" descr="C:\Users\hfreeth\AppData\Local\Microsoft\Windows\Temporary Internet Files\Content.IE5\XLHOTTUP\MM900254501[1].gif">
          <a:hlinkClick xmlns:r="http://schemas.openxmlformats.org/officeDocument/2006/relationships" r:id="rId2"/>
          <a:extLst>
            <a:ext uri="{FF2B5EF4-FFF2-40B4-BE49-F238E27FC236}">
              <a16:creationId xmlns:a16="http://schemas.microsoft.com/office/drawing/2014/main" id="{3B7F24FE-EC4B-4C42-BD60-4A071F08B8FD}"/>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4876800" y="4029075"/>
          <a:ext cx="1809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409575</xdr:colOff>
      <xdr:row>2</xdr:row>
      <xdr:rowOff>0</xdr:rowOff>
    </xdr:from>
    <xdr:ext cx="180975" cy="171450"/>
    <xdr:pic>
      <xdr:nvPicPr>
        <xdr:cNvPr id="37" name="Picture 63" descr="C:\Users\hfreeth\AppData\Local\Microsoft\Windows\Temporary Internet Files\Content.IE5\XLHOTTUP\MM900254501[1].gif">
          <a:hlinkClick xmlns:r="http://schemas.openxmlformats.org/officeDocument/2006/relationships" r:id="rId4"/>
          <a:extLst>
            <a:ext uri="{FF2B5EF4-FFF2-40B4-BE49-F238E27FC236}">
              <a16:creationId xmlns:a16="http://schemas.microsoft.com/office/drawing/2014/main" id="{3B4B6CA7-0666-404B-8232-6AA87708F556}"/>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134100" y="4029075"/>
          <a:ext cx="1809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371475</xdr:colOff>
      <xdr:row>2</xdr:row>
      <xdr:rowOff>0</xdr:rowOff>
    </xdr:from>
    <xdr:ext cx="180975" cy="171450"/>
    <xdr:pic>
      <xdr:nvPicPr>
        <xdr:cNvPr id="38"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46AE3B2B-B6FE-425E-A643-235C3A72EC52}"/>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486400" y="4029075"/>
          <a:ext cx="1809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361950</xdr:colOff>
      <xdr:row>2</xdr:row>
      <xdr:rowOff>0</xdr:rowOff>
    </xdr:from>
    <xdr:ext cx="180975" cy="171450"/>
    <xdr:pic>
      <xdr:nvPicPr>
        <xdr:cNvPr id="39" name="Picture 63" descr="C:\Users\hfreeth\AppData\Local\Microsoft\Windows\Temporary Internet Files\Content.IE5\XLHOTTUP\MM900254501[1].gif">
          <a:hlinkClick xmlns:r="http://schemas.openxmlformats.org/officeDocument/2006/relationships" r:id="rId6"/>
          <a:extLst>
            <a:ext uri="{FF2B5EF4-FFF2-40B4-BE49-F238E27FC236}">
              <a16:creationId xmlns:a16="http://schemas.microsoft.com/office/drawing/2014/main" id="{6DDED03C-C0C5-4280-9D2B-362F2C06F118}"/>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734175" y="4029075"/>
          <a:ext cx="1809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342900</xdr:colOff>
      <xdr:row>2</xdr:row>
      <xdr:rowOff>9525</xdr:rowOff>
    </xdr:from>
    <xdr:ext cx="180975" cy="171450"/>
    <xdr:pic>
      <xdr:nvPicPr>
        <xdr:cNvPr id="40" name="Picture 63" descr="C:\Users\hfreeth\AppData\Local\Microsoft\Windows\Temporary Internet Files\Content.IE5\XLHOTTUP\MM900254501[1].gif">
          <a:hlinkClick xmlns:r="http://schemas.openxmlformats.org/officeDocument/2006/relationships" r:id="rId7"/>
          <a:extLst>
            <a:ext uri="{FF2B5EF4-FFF2-40B4-BE49-F238E27FC236}">
              <a16:creationId xmlns:a16="http://schemas.microsoft.com/office/drawing/2014/main" id="{15C22B85-A323-4B54-BE7B-DF1C91C9EA3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7277100" y="4038600"/>
          <a:ext cx="1809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11</xdr:col>
      <xdr:colOff>438150</xdr:colOff>
      <xdr:row>2</xdr:row>
      <xdr:rowOff>0</xdr:rowOff>
    </xdr:from>
    <xdr:ext cx="180975" cy="171450"/>
    <xdr:pic>
      <xdr:nvPicPr>
        <xdr:cNvPr id="41"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54311608-201A-4895-8B40-C50AB1C23CB8}"/>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7962900" y="4029075"/>
          <a:ext cx="1809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12</xdr:col>
      <xdr:colOff>381000</xdr:colOff>
      <xdr:row>2</xdr:row>
      <xdr:rowOff>0</xdr:rowOff>
    </xdr:from>
    <xdr:ext cx="180975" cy="171450"/>
    <xdr:pic>
      <xdr:nvPicPr>
        <xdr:cNvPr id="42" name="Picture 63" descr="C:\Users\hfreeth\AppData\Local\Microsoft\Windows\Temporary Internet Files\Content.IE5\XLHOTTUP\MM900254501[1].gif">
          <a:hlinkClick xmlns:r="http://schemas.openxmlformats.org/officeDocument/2006/relationships" r:id="rId9"/>
          <a:extLst>
            <a:ext uri="{FF2B5EF4-FFF2-40B4-BE49-F238E27FC236}">
              <a16:creationId xmlns:a16="http://schemas.microsoft.com/office/drawing/2014/main" id="{96AE298C-CBBE-4256-B3BC-706A031E4C14}"/>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8562975" y="4029075"/>
          <a:ext cx="1809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13</xdr:col>
      <xdr:colOff>485775</xdr:colOff>
      <xdr:row>2</xdr:row>
      <xdr:rowOff>0</xdr:rowOff>
    </xdr:from>
    <xdr:ext cx="180975" cy="171450"/>
    <xdr:pic>
      <xdr:nvPicPr>
        <xdr:cNvPr id="43" name="Picture 63" descr="C:\Users\hfreeth\AppData\Local\Microsoft\Windows\Temporary Internet Files\Content.IE5\XLHOTTUP\MM900254501[1].gif">
          <a:hlinkClick xmlns:r="http://schemas.openxmlformats.org/officeDocument/2006/relationships" r:id="rId10"/>
          <a:extLst>
            <a:ext uri="{FF2B5EF4-FFF2-40B4-BE49-F238E27FC236}">
              <a16:creationId xmlns:a16="http://schemas.microsoft.com/office/drawing/2014/main" id="{75D188C0-8826-4414-9015-B0212C90C4A4}"/>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9229725" y="4029075"/>
          <a:ext cx="1809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14</xdr:col>
      <xdr:colOff>400050</xdr:colOff>
      <xdr:row>2</xdr:row>
      <xdr:rowOff>0</xdr:rowOff>
    </xdr:from>
    <xdr:ext cx="180975" cy="171450"/>
    <xdr:pic>
      <xdr:nvPicPr>
        <xdr:cNvPr id="44" name="Picture 63" descr="C:\Users\hfreeth\AppData\Local\Microsoft\Windows\Temporary Internet Files\Content.IE5\XLHOTTUP\MM900254501[1].gif">
          <a:hlinkClick xmlns:r="http://schemas.openxmlformats.org/officeDocument/2006/relationships" r:id="rId11"/>
          <a:extLst>
            <a:ext uri="{FF2B5EF4-FFF2-40B4-BE49-F238E27FC236}">
              <a16:creationId xmlns:a16="http://schemas.microsoft.com/office/drawing/2014/main" id="{6FDCD251-B05E-4595-90E8-CCA52BB5A1BF}"/>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9925050" y="4029075"/>
          <a:ext cx="1809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15</xdr:col>
      <xdr:colOff>428625</xdr:colOff>
      <xdr:row>2</xdr:row>
      <xdr:rowOff>0</xdr:rowOff>
    </xdr:from>
    <xdr:ext cx="180975" cy="171450"/>
    <xdr:pic>
      <xdr:nvPicPr>
        <xdr:cNvPr id="45" name="Picture 63" descr="C:\Users\hfreeth\AppData\Local\Microsoft\Windows\Temporary Internet Files\Content.IE5\XLHOTTUP\MM900254501[1].gif">
          <a:hlinkClick xmlns:r="http://schemas.openxmlformats.org/officeDocument/2006/relationships" r:id="rId12"/>
          <a:extLst>
            <a:ext uri="{FF2B5EF4-FFF2-40B4-BE49-F238E27FC236}">
              <a16:creationId xmlns:a16="http://schemas.microsoft.com/office/drawing/2014/main" id="{1C364F68-E90A-44BE-A853-931AAF38AEB8}"/>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0563225" y="4029075"/>
          <a:ext cx="1809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16</xdr:col>
      <xdr:colOff>381000</xdr:colOff>
      <xdr:row>2</xdr:row>
      <xdr:rowOff>0</xdr:rowOff>
    </xdr:from>
    <xdr:ext cx="180975" cy="171450"/>
    <xdr:pic>
      <xdr:nvPicPr>
        <xdr:cNvPr id="46" name="Picture 63" descr="C:\Users\hfreeth\AppData\Local\Microsoft\Windows\Temporary Internet Files\Content.IE5\XLHOTTUP\MM900254501[1].gif">
          <a:hlinkClick xmlns:r="http://schemas.openxmlformats.org/officeDocument/2006/relationships" r:id="rId13"/>
          <a:extLst>
            <a:ext uri="{FF2B5EF4-FFF2-40B4-BE49-F238E27FC236}">
              <a16:creationId xmlns:a16="http://schemas.microsoft.com/office/drawing/2014/main" id="{402C53F5-11DF-402C-8A76-59B8C9F04FD9}"/>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1182350" y="4029075"/>
          <a:ext cx="1809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400050</xdr:colOff>
      <xdr:row>12</xdr:row>
      <xdr:rowOff>0</xdr:rowOff>
    </xdr:from>
    <xdr:ext cx="180975" cy="171450"/>
    <xdr:pic>
      <xdr:nvPicPr>
        <xdr:cNvPr id="47" name="Picture 63" descr="C:\Users\hfreeth\AppData\Local\Microsoft\Windows\Temporary Internet Files\Content.IE5\XLHOTTUP\MM900254501[1].gif">
          <a:hlinkClick xmlns:r="http://schemas.openxmlformats.org/officeDocument/2006/relationships" r:id="rId2"/>
          <a:extLst>
            <a:ext uri="{FF2B5EF4-FFF2-40B4-BE49-F238E27FC236}">
              <a16:creationId xmlns:a16="http://schemas.microsoft.com/office/drawing/2014/main" id="{CCC9F87D-CD9D-4A97-88B4-BC0F407392A9}"/>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4876800" y="4029075"/>
          <a:ext cx="1809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409575</xdr:colOff>
      <xdr:row>12</xdr:row>
      <xdr:rowOff>0</xdr:rowOff>
    </xdr:from>
    <xdr:ext cx="180975" cy="171450"/>
    <xdr:pic>
      <xdr:nvPicPr>
        <xdr:cNvPr id="48" name="Picture 63" descr="C:\Users\hfreeth\AppData\Local\Microsoft\Windows\Temporary Internet Files\Content.IE5\XLHOTTUP\MM900254501[1].gif">
          <a:hlinkClick xmlns:r="http://schemas.openxmlformats.org/officeDocument/2006/relationships" r:id="rId4"/>
          <a:extLst>
            <a:ext uri="{FF2B5EF4-FFF2-40B4-BE49-F238E27FC236}">
              <a16:creationId xmlns:a16="http://schemas.microsoft.com/office/drawing/2014/main" id="{82A7DBA8-D3EE-4EF0-81EE-E1272B2E6469}"/>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134100" y="4029075"/>
          <a:ext cx="1809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371475</xdr:colOff>
      <xdr:row>12</xdr:row>
      <xdr:rowOff>0</xdr:rowOff>
    </xdr:from>
    <xdr:ext cx="180975" cy="171450"/>
    <xdr:pic>
      <xdr:nvPicPr>
        <xdr:cNvPr id="4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D0202B28-447C-4A2D-AE0B-14CE4A051F81}"/>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486400" y="4029075"/>
          <a:ext cx="1809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361950</xdr:colOff>
      <xdr:row>12</xdr:row>
      <xdr:rowOff>0</xdr:rowOff>
    </xdr:from>
    <xdr:ext cx="180975" cy="171450"/>
    <xdr:pic>
      <xdr:nvPicPr>
        <xdr:cNvPr id="50" name="Picture 63" descr="C:\Users\hfreeth\AppData\Local\Microsoft\Windows\Temporary Internet Files\Content.IE5\XLHOTTUP\MM900254501[1].gif">
          <a:hlinkClick xmlns:r="http://schemas.openxmlformats.org/officeDocument/2006/relationships" r:id="rId6"/>
          <a:extLst>
            <a:ext uri="{FF2B5EF4-FFF2-40B4-BE49-F238E27FC236}">
              <a16:creationId xmlns:a16="http://schemas.microsoft.com/office/drawing/2014/main" id="{A63FE611-10C6-48E1-8859-9CB79677DFDD}"/>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734175" y="4029075"/>
          <a:ext cx="1809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342900</xdr:colOff>
      <xdr:row>12</xdr:row>
      <xdr:rowOff>9525</xdr:rowOff>
    </xdr:from>
    <xdr:ext cx="180975" cy="171450"/>
    <xdr:pic>
      <xdr:nvPicPr>
        <xdr:cNvPr id="51" name="Picture 63" descr="C:\Users\hfreeth\AppData\Local\Microsoft\Windows\Temporary Internet Files\Content.IE5\XLHOTTUP\MM900254501[1].gif">
          <a:hlinkClick xmlns:r="http://schemas.openxmlformats.org/officeDocument/2006/relationships" r:id="rId7"/>
          <a:extLst>
            <a:ext uri="{FF2B5EF4-FFF2-40B4-BE49-F238E27FC236}">
              <a16:creationId xmlns:a16="http://schemas.microsoft.com/office/drawing/2014/main" id="{CD8968E5-458C-488F-BDE9-202749E43F5D}"/>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7277100" y="4038600"/>
          <a:ext cx="1809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11</xdr:col>
      <xdr:colOff>438150</xdr:colOff>
      <xdr:row>12</xdr:row>
      <xdr:rowOff>0</xdr:rowOff>
    </xdr:from>
    <xdr:ext cx="180975" cy="171450"/>
    <xdr:pic>
      <xdr:nvPicPr>
        <xdr:cNvPr id="52"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DF7FD657-A701-4E68-9DF5-76D304B0ACE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7962900" y="4029075"/>
          <a:ext cx="1809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12</xdr:col>
      <xdr:colOff>381000</xdr:colOff>
      <xdr:row>12</xdr:row>
      <xdr:rowOff>0</xdr:rowOff>
    </xdr:from>
    <xdr:ext cx="180975" cy="171450"/>
    <xdr:pic>
      <xdr:nvPicPr>
        <xdr:cNvPr id="53" name="Picture 63" descr="C:\Users\hfreeth\AppData\Local\Microsoft\Windows\Temporary Internet Files\Content.IE5\XLHOTTUP\MM900254501[1].gif">
          <a:hlinkClick xmlns:r="http://schemas.openxmlformats.org/officeDocument/2006/relationships" r:id="rId9"/>
          <a:extLst>
            <a:ext uri="{FF2B5EF4-FFF2-40B4-BE49-F238E27FC236}">
              <a16:creationId xmlns:a16="http://schemas.microsoft.com/office/drawing/2014/main" id="{FDD17AE8-67D6-4E57-B212-90AF9E96140E}"/>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8562975" y="4029075"/>
          <a:ext cx="1809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13</xdr:col>
      <xdr:colOff>485775</xdr:colOff>
      <xdr:row>12</xdr:row>
      <xdr:rowOff>0</xdr:rowOff>
    </xdr:from>
    <xdr:ext cx="180975" cy="171450"/>
    <xdr:pic>
      <xdr:nvPicPr>
        <xdr:cNvPr id="54" name="Picture 63" descr="C:\Users\hfreeth\AppData\Local\Microsoft\Windows\Temporary Internet Files\Content.IE5\XLHOTTUP\MM900254501[1].gif">
          <a:hlinkClick xmlns:r="http://schemas.openxmlformats.org/officeDocument/2006/relationships" r:id="rId10"/>
          <a:extLst>
            <a:ext uri="{FF2B5EF4-FFF2-40B4-BE49-F238E27FC236}">
              <a16:creationId xmlns:a16="http://schemas.microsoft.com/office/drawing/2014/main" id="{E19169F7-73C5-4FA4-9172-14B8C22371CF}"/>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9229725" y="4029075"/>
          <a:ext cx="1809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14</xdr:col>
      <xdr:colOff>400050</xdr:colOff>
      <xdr:row>12</xdr:row>
      <xdr:rowOff>0</xdr:rowOff>
    </xdr:from>
    <xdr:ext cx="180975" cy="171450"/>
    <xdr:pic>
      <xdr:nvPicPr>
        <xdr:cNvPr id="55" name="Picture 63" descr="C:\Users\hfreeth\AppData\Local\Microsoft\Windows\Temporary Internet Files\Content.IE5\XLHOTTUP\MM900254501[1].gif">
          <a:hlinkClick xmlns:r="http://schemas.openxmlformats.org/officeDocument/2006/relationships" r:id="rId11"/>
          <a:extLst>
            <a:ext uri="{FF2B5EF4-FFF2-40B4-BE49-F238E27FC236}">
              <a16:creationId xmlns:a16="http://schemas.microsoft.com/office/drawing/2014/main" id="{C3CB0FE5-8174-449E-BCA8-CBF0D237928C}"/>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9925050" y="4029075"/>
          <a:ext cx="1809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15</xdr:col>
      <xdr:colOff>428625</xdr:colOff>
      <xdr:row>12</xdr:row>
      <xdr:rowOff>0</xdr:rowOff>
    </xdr:from>
    <xdr:ext cx="180975" cy="171450"/>
    <xdr:pic>
      <xdr:nvPicPr>
        <xdr:cNvPr id="56" name="Picture 63" descr="C:\Users\hfreeth\AppData\Local\Microsoft\Windows\Temporary Internet Files\Content.IE5\XLHOTTUP\MM900254501[1].gif">
          <a:hlinkClick xmlns:r="http://schemas.openxmlformats.org/officeDocument/2006/relationships" r:id="rId12"/>
          <a:extLst>
            <a:ext uri="{FF2B5EF4-FFF2-40B4-BE49-F238E27FC236}">
              <a16:creationId xmlns:a16="http://schemas.microsoft.com/office/drawing/2014/main" id="{0A4493B6-5271-4E20-A519-ADAED2FDDA32}"/>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0563225" y="4029075"/>
          <a:ext cx="1809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16</xdr:col>
      <xdr:colOff>381000</xdr:colOff>
      <xdr:row>12</xdr:row>
      <xdr:rowOff>0</xdr:rowOff>
    </xdr:from>
    <xdr:ext cx="180975" cy="171450"/>
    <xdr:pic>
      <xdr:nvPicPr>
        <xdr:cNvPr id="57" name="Picture 63" descr="C:\Users\hfreeth\AppData\Local\Microsoft\Windows\Temporary Internet Files\Content.IE5\XLHOTTUP\MM900254501[1].gif">
          <a:hlinkClick xmlns:r="http://schemas.openxmlformats.org/officeDocument/2006/relationships" r:id="rId13"/>
          <a:extLst>
            <a:ext uri="{FF2B5EF4-FFF2-40B4-BE49-F238E27FC236}">
              <a16:creationId xmlns:a16="http://schemas.microsoft.com/office/drawing/2014/main" id="{8419A8F9-94E1-46EC-A767-F6191BB94E54}"/>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1182350" y="4029075"/>
          <a:ext cx="1809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cepod-fs1\intranet\RESOURCES\Audit%20tools\2017%20NIV\NIV%20Audit%20Tool%2014%20Sep%2020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duction"/>
      <sheetName val="Instructions"/>
      <sheetName val="answer sheet"/>
      <sheetName val="Recommendations"/>
      <sheetName val="Audit Tool"/>
      <sheetName val="answer_sheet"/>
      <sheetName val="Summary"/>
    </sheetNames>
    <sheetDataSet>
      <sheetData sheetId="0" refreshError="1"/>
      <sheetData sheetId="1" refreshError="1"/>
      <sheetData sheetId="2">
        <row r="3">
          <cell r="A3" t="str">
            <v>Yes</v>
          </cell>
        </row>
        <row r="4">
          <cell r="A4" t="str">
            <v>No</v>
          </cell>
        </row>
      </sheetData>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ncepod.org.uk/2021ohca.html"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www.cprguidelines.eu/assets/guidelines/RESUS-8905-Post-Resus-Care.pdf"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hyperlink" Target="https://www.cprguidelines.eu/assets/guidelines/RESUS-8905-Post-Resus-Care.pdf" TargetMode="External"/><Relationship Id="rId2" Type="http://schemas.openxmlformats.org/officeDocument/2006/relationships/hyperlink" Target="http://www.resus.org.uk/library/2015-resuscitation-guidelines/guidelines-post-resuscitation-care" TargetMode="External"/><Relationship Id="rId1" Type="http://schemas.openxmlformats.org/officeDocument/2006/relationships/hyperlink" Target="http://www.resus.org.uk/library/2015-resuscitation-guidelines/guidelines-post-resuscitation-care" TargetMode="External"/><Relationship Id="rId4"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D15"/>
  <sheetViews>
    <sheetView tabSelected="1" workbookViewId="0">
      <selection activeCell="C6" sqref="C6"/>
    </sheetView>
  </sheetViews>
  <sheetFormatPr defaultColWidth="9.140625" defaultRowHeight="15" x14ac:dyDescent="0.25"/>
  <cols>
    <col min="1" max="1" width="52.28515625" style="1" customWidth="1"/>
    <col min="2" max="2" width="80.7109375" style="79" customWidth="1"/>
    <col min="3" max="3" width="9.140625" style="1"/>
    <col min="4" max="4" width="16.42578125" style="1" customWidth="1"/>
    <col min="5" max="16384" width="9.140625" style="1"/>
  </cols>
  <sheetData>
    <row r="1" spans="2:4" x14ac:dyDescent="0.25">
      <c r="B1" s="80"/>
    </row>
    <row r="2" spans="2:4" x14ac:dyDescent="0.25">
      <c r="B2" s="80"/>
    </row>
    <row r="3" spans="2:4" x14ac:dyDescent="0.25">
      <c r="B3" s="80"/>
    </row>
    <row r="4" spans="2:4" x14ac:dyDescent="0.25">
      <c r="B4" s="80"/>
    </row>
    <row r="5" spans="2:4" ht="18.75" x14ac:dyDescent="0.25">
      <c r="B5" s="81" t="s">
        <v>99</v>
      </c>
    </row>
    <row r="6" spans="2:4" ht="18.75" x14ac:dyDescent="0.25">
      <c r="B6" s="81" t="s">
        <v>98</v>
      </c>
    </row>
    <row r="7" spans="2:4" x14ac:dyDescent="0.25">
      <c r="B7" s="86"/>
    </row>
    <row r="8" spans="2:4" x14ac:dyDescent="0.25">
      <c r="B8" s="86"/>
    </row>
    <row r="9" spans="2:4" ht="78" customHeight="1" x14ac:dyDescent="0.25">
      <c r="B9" s="160" t="s">
        <v>177</v>
      </c>
      <c r="C9" s="161"/>
      <c r="D9" s="161"/>
    </row>
    <row r="11" spans="2:4" ht="73.5" customHeight="1" x14ac:dyDescent="0.25">
      <c r="B11" s="156" t="s">
        <v>207</v>
      </c>
      <c r="C11" s="157"/>
      <c r="D11" s="157"/>
    </row>
    <row r="12" spans="2:4" ht="21" customHeight="1" x14ac:dyDescent="0.25">
      <c r="B12" s="156" t="s">
        <v>100</v>
      </c>
      <c r="C12" s="158"/>
      <c r="D12" s="158"/>
    </row>
    <row r="13" spans="2:4" s="79" customFormat="1" ht="26.25" customHeight="1" x14ac:dyDescent="0.25">
      <c r="B13" s="159" t="s">
        <v>83</v>
      </c>
      <c r="C13" s="157"/>
      <c r="D13" s="157"/>
    </row>
    <row r="14" spans="2:4" ht="42" customHeight="1" x14ac:dyDescent="0.25">
      <c r="B14" s="159" t="s">
        <v>97</v>
      </c>
      <c r="C14" s="157"/>
      <c r="D14" s="157"/>
    </row>
    <row r="15" spans="2:4" x14ac:dyDescent="0.25">
      <c r="B15" s="89" t="s">
        <v>101</v>
      </c>
    </row>
  </sheetData>
  <mergeCells count="5">
    <mergeCell ref="B11:D11"/>
    <mergeCell ref="B12:D12"/>
    <mergeCell ref="B13:D13"/>
    <mergeCell ref="B14:D14"/>
    <mergeCell ref="B9:D9"/>
  </mergeCells>
  <hyperlinks>
    <hyperlink ref="B15" r:id="rId1" xr:uid="{9461BC38-21BB-4514-9353-9EB2E821651D}"/>
  </hyperlink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3"/>
  <sheetViews>
    <sheetView workbookViewId="0">
      <selection activeCell="A6" sqref="A6"/>
    </sheetView>
  </sheetViews>
  <sheetFormatPr defaultColWidth="9.140625" defaultRowHeight="15" x14ac:dyDescent="0.25"/>
  <cols>
    <col min="1" max="1" width="148.5703125" style="137" customWidth="1"/>
    <col min="2" max="16384" width="9.140625" style="1"/>
  </cols>
  <sheetData>
    <row r="1" spans="1:1" s="67" customFormat="1" ht="18.75" x14ac:dyDescent="0.25">
      <c r="A1" s="135" t="s">
        <v>0</v>
      </c>
    </row>
    <row r="2" spans="1:1" x14ac:dyDescent="0.25">
      <c r="A2" s="136" t="s">
        <v>76</v>
      </c>
    </row>
    <row r="3" spans="1:1" x14ac:dyDescent="0.25">
      <c r="A3" s="136"/>
    </row>
    <row r="4" spans="1:1" ht="45" x14ac:dyDescent="0.25">
      <c r="A4" s="137" t="s">
        <v>176</v>
      </c>
    </row>
    <row r="6" spans="1:1" ht="30" x14ac:dyDescent="0.25">
      <c r="A6" s="137" t="s">
        <v>208</v>
      </c>
    </row>
    <row r="8" spans="1:1" x14ac:dyDescent="0.25">
      <c r="A8" s="138" t="s">
        <v>77</v>
      </c>
    </row>
    <row r="9" spans="1:1" x14ac:dyDescent="0.25">
      <c r="A9" s="139" t="s">
        <v>1</v>
      </c>
    </row>
    <row r="10" spans="1:1" x14ac:dyDescent="0.25">
      <c r="A10" s="140" t="s">
        <v>2</v>
      </c>
    </row>
    <row r="11" spans="1:1" x14ac:dyDescent="0.25">
      <c r="A11" s="140" t="s">
        <v>46</v>
      </c>
    </row>
    <row r="12" spans="1:1" ht="30" x14ac:dyDescent="0.25">
      <c r="A12" s="140" t="s">
        <v>3</v>
      </c>
    </row>
    <row r="13" spans="1:1" x14ac:dyDescent="0.25">
      <c r="A13" s="141" t="s">
        <v>4</v>
      </c>
    </row>
    <row r="14" spans="1:1" x14ac:dyDescent="0.25">
      <c r="A14" s="141"/>
    </row>
    <row r="15" spans="1:1" x14ac:dyDescent="0.25">
      <c r="A15" s="137" t="s">
        <v>5</v>
      </c>
    </row>
    <row r="16" spans="1:1" x14ac:dyDescent="0.25">
      <c r="A16" s="141"/>
    </row>
    <row r="17" spans="1:1" s="68" customFormat="1" x14ac:dyDescent="0.25">
      <c r="A17" s="138" t="s">
        <v>78</v>
      </c>
    </row>
    <row r="18" spans="1:1" x14ac:dyDescent="0.25">
      <c r="A18" s="137" t="s">
        <v>79</v>
      </c>
    </row>
    <row r="19" spans="1:1" x14ac:dyDescent="0.25">
      <c r="A19" s="137" t="s">
        <v>81</v>
      </c>
    </row>
    <row r="20" spans="1:1" ht="30" x14ac:dyDescent="0.25">
      <c r="A20" s="137" t="s">
        <v>47</v>
      </c>
    </row>
    <row r="22" spans="1:1" s="68" customFormat="1" x14ac:dyDescent="0.25">
      <c r="A22" s="142" t="s">
        <v>80</v>
      </c>
    </row>
    <row r="23" spans="1:1" ht="30" x14ac:dyDescent="0.25">
      <c r="A23" s="133" t="s">
        <v>82</v>
      </c>
    </row>
  </sheetData>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M47"/>
  <sheetViews>
    <sheetView topLeftCell="W1" zoomScaleNormal="100" workbookViewId="0">
      <selection activeCell="A30" sqref="A30"/>
    </sheetView>
  </sheetViews>
  <sheetFormatPr defaultColWidth="9.140625" defaultRowHeight="15.75" x14ac:dyDescent="0.25"/>
  <cols>
    <col min="1" max="1" width="43.28515625" style="12" customWidth="1"/>
    <col min="2" max="2" width="20" style="10" customWidth="1"/>
    <col min="3" max="7" width="24.7109375" style="10" customWidth="1"/>
    <col min="8" max="8" width="39.28515625" style="10" customWidth="1"/>
    <col min="9" max="9" width="20" style="10" customWidth="1"/>
    <col min="10" max="10" width="20.42578125" style="10" customWidth="1"/>
    <col min="11" max="11" width="28.5703125" style="10" customWidth="1"/>
    <col min="12" max="12" width="24.28515625" style="10" customWidth="1"/>
    <col min="13" max="13" width="27.7109375" style="10" bestFit="1" customWidth="1"/>
    <col min="14" max="14" width="27.28515625" style="10" bestFit="1" customWidth="1"/>
    <col min="15" max="15" width="25.140625" style="10" customWidth="1"/>
    <col min="16" max="16" width="28.5703125" style="10" customWidth="1"/>
    <col min="17" max="17" width="38.28515625" style="10" bestFit="1" customWidth="1"/>
    <col min="18" max="18" width="45.140625" style="37" customWidth="1"/>
    <col min="19" max="19" width="34.42578125" style="10" bestFit="1" customWidth="1"/>
    <col min="20" max="20" width="28.85546875" style="10" bestFit="1" customWidth="1"/>
    <col min="21" max="21" width="28.85546875" style="10" customWidth="1"/>
    <col min="22" max="22" width="37.28515625" style="10" customWidth="1"/>
    <col min="23" max="24" width="34.42578125" style="77" customWidth="1"/>
    <col min="25" max="26" width="31.28515625" style="35" customWidth="1"/>
    <col min="27" max="27" width="34.85546875" style="35" customWidth="1"/>
    <col min="28" max="28" width="29.7109375" style="10" customWidth="1"/>
    <col min="29" max="29" width="22.28515625" style="10" customWidth="1"/>
    <col min="30" max="30" width="18" style="10" customWidth="1"/>
    <col min="31" max="31" width="24.42578125" style="10" customWidth="1"/>
    <col min="32" max="32" width="23.28515625" style="10" customWidth="1"/>
    <col min="33" max="33" width="21.85546875" style="10" customWidth="1"/>
    <col min="34" max="34" width="28.28515625" style="10" customWidth="1"/>
    <col min="35" max="35" width="21" style="10" customWidth="1"/>
    <col min="36" max="36" width="28.85546875" style="10" customWidth="1"/>
    <col min="37" max="37" width="21" style="10" customWidth="1"/>
    <col min="38" max="38" width="35.42578125" style="10" customWidth="1"/>
    <col min="39" max="39" width="22" style="10" customWidth="1"/>
    <col min="40" max="16384" width="9.140625" style="10"/>
  </cols>
  <sheetData>
    <row r="1" spans="1:39" s="14" customFormat="1" x14ac:dyDescent="0.25">
      <c r="A1" s="169" t="s">
        <v>102</v>
      </c>
      <c r="B1" s="125"/>
      <c r="C1" s="126"/>
      <c r="D1" s="126"/>
      <c r="E1" s="126"/>
      <c r="F1" s="126"/>
      <c r="G1" s="126"/>
      <c r="H1" s="125"/>
      <c r="I1" s="127"/>
      <c r="J1" s="127"/>
      <c r="K1" s="31"/>
      <c r="L1" s="31"/>
      <c r="M1" s="31"/>
      <c r="N1" s="31"/>
      <c r="O1" s="31"/>
      <c r="P1" s="31"/>
      <c r="Q1" s="31"/>
      <c r="R1" s="31"/>
      <c r="S1" s="31"/>
      <c r="T1" s="31"/>
      <c r="U1" s="31"/>
      <c r="V1" s="128"/>
      <c r="W1" s="128"/>
      <c r="Y1" s="16"/>
      <c r="Z1" s="16"/>
      <c r="AA1" s="16"/>
    </row>
    <row r="2" spans="1:39" s="14" customFormat="1" ht="16.5" thickBot="1" x14ac:dyDescent="0.3">
      <c r="A2" s="170"/>
      <c r="B2" s="24"/>
      <c r="C2" s="12"/>
      <c r="D2" s="12"/>
      <c r="E2" s="12"/>
      <c r="F2" s="12"/>
      <c r="G2" s="12"/>
      <c r="H2" s="12"/>
      <c r="I2" s="70"/>
      <c r="J2" s="70"/>
      <c r="K2" s="12"/>
      <c r="L2" s="12"/>
      <c r="M2" s="12"/>
      <c r="N2" s="12"/>
      <c r="O2" s="12"/>
      <c r="P2" s="12"/>
      <c r="Q2" s="12"/>
      <c r="R2" s="12"/>
      <c r="S2" s="12"/>
      <c r="T2" s="12"/>
      <c r="U2" s="12"/>
      <c r="V2" s="12"/>
      <c r="Y2" s="16"/>
      <c r="Z2" s="16"/>
      <c r="AA2" s="16"/>
    </row>
    <row r="3" spans="1:39" ht="16.5" thickBot="1" x14ac:dyDescent="0.3">
      <c r="A3" s="25" t="s">
        <v>70</v>
      </c>
      <c r="B3" s="171"/>
      <c r="C3" s="171"/>
      <c r="D3" s="167" t="s">
        <v>175</v>
      </c>
      <c r="E3" s="173"/>
      <c r="F3" s="173"/>
      <c r="G3" s="174"/>
      <c r="H3" s="167" t="s">
        <v>85</v>
      </c>
      <c r="I3" s="178"/>
      <c r="J3" s="178"/>
      <c r="K3" s="165"/>
      <c r="L3" s="167" t="s">
        <v>117</v>
      </c>
      <c r="M3" s="178"/>
      <c r="N3" s="178"/>
      <c r="O3" s="178"/>
      <c r="P3" s="178"/>
      <c r="Q3" s="165"/>
      <c r="R3" s="91" t="s">
        <v>92</v>
      </c>
      <c r="S3" s="167" t="s">
        <v>118</v>
      </c>
      <c r="T3" s="178"/>
      <c r="U3" s="178"/>
      <c r="V3" s="167" t="s">
        <v>161</v>
      </c>
      <c r="W3" s="178"/>
      <c r="X3" s="178"/>
      <c r="Y3" s="178"/>
      <c r="Z3" s="165"/>
      <c r="AA3" s="167" t="s">
        <v>122</v>
      </c>
      <c r="AB3" s="165"/>
      <c r="AC3" s="164" t="s">
        <v>123</v>
      </c>
      <c r="AD3" s="165"/>
      <c r="AE3" s="121"/>
      <c r="AF3" s="164" t="s">
        <v>154</v>
      </c>
      <c r="AG3" s="168"/>
      <c r="AH3" s="164" t="s">
        <v>153</v>
      </c>
      <c r="AI3" s="164"/>
      <c r="AJ3" s="167" t="s">
        <v>152</v>
      </c>
      <c r="AK3" s="168"/>
      <c r="AL3" s="167" t="s">
        <v>151</v>
      </c>
      <c r="AM3" s="168"/>
    </row>
    <row r="4" spans="1:39" ht="34.5" customHeight="1" thickBot="1" x14ac:dyDescent="0.3">
      <c r="A4" s="26"/>
      <c r="B4" s="172" t="s">
        <v>26</v>
      </c>
      <c r="C4" s="172"/>
      <c r="D4" s="167" t="s">
        <v>104</v>
      </c>
      <c r="E4" s="165"/>
      <c r="F4" s="167" t="s">
        <v>108</v>
      </c>
      <c r="G4" s="165"/>
      <c r="H4" s="71"/>
      <c r="I4" s="175" t="s">
        <v>145</v>
      </c>
      <c r="J4" s="176"/>
      <c r="K4" s="177"/>
      <c r="L4" s="88"/>
      <c r="M4" s="88"/>
      <c r="N4" s="88"/>
      <c r="O4" s="88"/>
      <c r="P4" s="106"/>
      <c r="Q4" s="88"/>
      <c r="R4" s="143"/>
      <c r="S4" s="78"/>
      <c r="T4" s="78"/>
      <c r="U4" s="78"/>
      <c r="V4" s="179" t="s">
        <v>119</v>
      </c>
      <c r="W4" s="180"/>
      <c r="X4" s="180"/>
      <c r="Y4" s="180"/>
      <c r="Z4" s="130"/>
      <c r="AA4" s="129"/>
      <c r="AB4" s="98"/>
      <c r="AC4" s="100"/>
      <c r="AD4" s="120"/>
      <c r="AE4" s="122"/>
      <c r="AF4" s="166" t="s">
        <v>127</v>
      </c>
      <c r="AG4" s="163"/>
      <c r="AH4" s="162" t="s">
        <v>128</v>
      </c>
      <c r="AI4" s="163"/>
      <c r="AJ4" s="162" t="s">
        <v>129</v>
      </c>
      <c r="AK4" s="163"/>
      <c r="AL4" s="162" t="s">
        <v>130</v>
      </c>
      <c r="AM4" s="163"/>
    </row>
    <row r="5" spans="1:39" x14ac:dyDescent="0.25">
      <c r="A5" s="27" t="s">
        <v>36</v>
      </c>
      <c r="B5" s="28" t="s">
        <v>169</v>
      </c>
      <c r="C5" s="29" t="s">
        <v>170</v>
      </c>
      <c r="D5" s="90" t="s">
        <v>171</v>
      </c>
      <c r="E5" s="90" t="s">
        <v>172</v>
      </c>
      <c r="F5" s="90" t="s">
        <v>173</v>
      </c>
      <c r="G5" s="90" t="s">
        <v>174</v>
      </c>
      <c r="H5" s="30" t="s">
        <v>107</v>
      </c>
      <c r="I5" s="72" t="s">
        <v>114</v>
      </c>
      <c r="J5" s="72" t="s">
        <v>115</v>
      </c>
      <c r="K5" s="72" t="s">
        <v>116</v>
      </c>
      <c r="L5" s="72" t="s">
        <v>86</v>
      </c>
      <c r="M5" s="74" t="s">
        <v>87</v>
      </c>
      <c r="N5" s="73" t="s">
        <v>88</v>
      </c>
      <c r="O5" s="123" t="s">
        <v>89</v>
      </c>
      <c r="P5" s="82" t="s">
        <v>90</v>
      </c>
      <c r="Q5" s="83" t="s">
        <v>91</v>
      </c>
      <c r="R5" s="83">
        <v>5</v>
      </c>
      <c r="S5" s="83" t="s">
        <v>93</v>
      </c>
      <c r="T5" s="85" t="s">
        <v>94</v>
      </c>
      <c r="U5" s="83" t="s">
        <v>96</v>
      </c>
      <c r="V5" s="84" t="s">
        <v>120</v>
      </c>
      <c r="W5" s="58" t="s">
        <v>121</v>
      </c>
      <c r="X5" s="58" t="s">
        <v>180</v>
      </c>
      <c r="Y5" s="58" t="s">
        <v>181</v>
      </c>
      <c r="Z5" s="58" t="s">
        <v>192</v>
      </c>
      <c r="AA5" s="83" t="s">
        <v>124</v>
      </c>
      <c r="AB5" s="83" t="s">
        <v>125</v>
      </c>
      <c r="AC5" s="83" t="s">
        <v>126</v>
      </c>
      <c r="AD5" s="83" t="s">
        <v>182</v>
      </c>
      <c r="AE5" s="101" t="s">
        <v>183</v>
      </c>
      <c r="AF5" s="101" t="s">
        <v>184</v>
      </c>
      <c r="AG5" s="101" t="s">
        <v>185</v>
      </c>
      <c r="AH5" s="101" t="s">
        <v>186</v>
      </c>
      <c r="AI5" s="101" t="s">
        <v>187</v>
      </c>
      <c r="AJ5" s="101" t="s">
        <v>188</v>
      </c>
      <c r="AK5" s="101" t="s">
        <v>189</v>
      </c>
      <c r="AL5" s="101" t="s">
        <v>190</v>
      </c>
      <c r="AM5" s="101" t="s">
        <v>191</v>
      </c>
    </row>
    <row r="6" spans="1:39" s="48" customFormat="1" ht="126" customHeight="1" x14ac:dyDescent="0.25">
      <c r="A6" s="46"/>
      <c r="B6" s="47" t="s">
        <v>103</v>
      </c>
      <c r="C6" s="47" t="s">
        <v>27</v>
      </c>
      <c r="D6" s="47" t="s">
        <v>105</v>
      </c>
      <c r="E6" s="47" t="s">
        <v>106</v>
      </c>
      <c r="F6" s="47" t="s">
        <v>105</v>
      </c>
      <c r="G6" s="47" t="s">
        <v>106</v>
      </c>
      <c r="H6" s="96" t="s">
        <v>204</v>
      </c>
      <c r="I6" s="96" t="s">
        <v>111</v>
      </c>
      <c r="J6" s="96" t="s">
        <v>112</v>
      </c>
      <c r="K6" s="96" t="s">
        <v>113</v>
      </c>
      <c r="L6" s="99" t="s">
        <v>163</v>
      </c>
      <c r="M6" s="96" t="s">
        <v>146</v>
      </c>
      <c r="N6" s="96" t="s">
        <v>147</v>
      </c>
      <c r="O6" s="96" t="s">
        <v>148</v>
      </c>
      <c r="P6" s="96" t="s">
        <v>149</v>
      </c>
      <c r="Q6" s="96" t="s">
        <v>150</v>
      </c>
      <c r="R6" s="99" t="s">
        <v>199</v>
      </c>
      <c r="S6" s="99" t="s">
        <v>164</v>
      </c>
      <c r="T6" s="99" t="s">
        <v>142</v>
      </c>
      <c r="U6" s="96" t="s">
        <v>143</v>
      </c>
      <c r="V6" s="124" t="s">
        <v>200</v>
      </c>
      <c r="W6" s="124" t="s">
        <v>201</v>
      </c>
      <c r="X6" s="124" t="s">
        <v>202</v>
      </c>
      <c r="Y6" s="97" t="s">
        <v>203</v>
      </c>
      <c r="Z6" s="97" t="s">
        <v>198</v>
      </c>
      <c r="AA6" s="103" t="s">
        <v>144</v>
      </c>
      <c r="AB6" s="99" t="s">
        <v>178</v>
      </c>
      <c r="AC6" s="103" t="s">
        <v>205</v>
      </c>
      <c r="AD6" s="103" t="s">
        <v>193</v>
      </c>
      <c r="AE6" s="103" t="s">
        <v>162</v>
      </c>
      <c r="AF6" s="103" t="s">
        <v>194</v>
      </c>
      <c r="AG6" s="96" t="s">
        <v>168</v>
      </c>
      <c r="AH6" s="103" t="s">
        <v>195</v>
      </c>
      <c r="AI6" s="96" t="s">
        <v>167</v>
      </c>
      <c r="AJ6" s="103" t="s">
        <v>196</v>
      </c>
      <c r="AK6" s="96" t="s">
        <v>166</v>
      </c>
      <c r="AL6" s="103" t="s">
        <v>197</v>
      </c>
      <c r="AM6" s="96" t="s">
        <v>165</v>
      </c>
    </row>
    <row r="7" spans="1:39" ht="39" customHeight="1" x14ac:dyDescent="0.25">
      <c r="A7" s="22"/>
      <c r="B7" s="17"/>
      <c r="C7" s="17"/>
      <c r="D7" s="72" t="s">
        <v>109</v>
      </c>
      <c r="E7" s="72" t="s">
        <v>110</v>
      </c>
      <c r="F7" s="72" t="s">
        <v>109</v>
      </c>
      <c r="G7" s="72" t="s">
        <v>110</v>
      </c>
      <c r="H7" s="75"/>
      <c r="I7" s="17"/>
      <c r="J7" s="17"/>
      <c r="K7" s="17"/>
      <c r="L7" s="75"/>
      <c r="M7" s="17"/>
      <c r="N7" s="17"/>
      <c r="O7" s="17"/>
      <c r="P7" s="17"/>
      <c r="Q7" s="75"/>
      <c r="R7" s="150" t="s">
        <v>179</v>
      </c>
      <c r="S7" s="17"/>
      <c r="T7" s="17"/>
      <c r="U7" s="17"/>
      <c r="V7" s="17"/>
      <c r="W7" s="17"/>
      <c r="X7" s="17"/>
      <c r="Y7" s="17"/>
      <c r="Z7" s="17"/>
      <c r="AA7" s="102"/>
      <c r="AB7" s="102"/>
      <c r="AC7" s="102"/>
      <c r="AD7" s="102"/>
      <c r="AE7" s="102"/>
      <c r="AF7" s="102"/>
      <c r="AG7" s="102"/>
      <c r="AH7" s="102"/>
      <c r="AI7" s="102"/>
      <c r="AJ7" s="102"/>
      <c r="AK7" s="102"/>
      <c r="AL7" s="102"/>
      <c r="AM7" s="102"/>
    </row>
    <row r="8" spans="1:39" x14ac:dyDescent="0.25">
      <c r="A8" s="23" t="s">
        <v>12</v>
      </c>
      <c r="B8" s="13"/>
      <c r="D8" s="94"/>
      <c r="E8" s="95"/>
      <c r="F8" s="94"/>
      <c r="G8" s="95"/>
      <c r="H8" s="59"/>
      <c r="I8" s="59" t="b">
        <f>(IF(H8="No","",IF(H8="Yes","N/A",IF(H8="ITU not required","N/A"))))</f>
        <v>0</v>
      </c>
      <c r="J8" s="59" t="b">
        <f>(IF(H8="No","",IF(H8="Yes","N/A",IF(H8="ITU not required","N/A"))))</f>
        <v>0</v>
      </c>
      <c r="K8" s="59" t="b">
        <f t="shared" ref="K8:K13" si="0">(IF(H8="No","",IF(H8="Yes","N/A",IF(H8="ITU not required","N/A"))))</f>
        <v>0</v>
      </c>
      <c r="L8" s="59"/>
      <c r="M8" s="59" t="b">
        <f>(IF(L8="Yes","",IF(L8="No","N/A",IF(L8="Not Applicable","N/A"))))</f>
        <v>0</v>
      </c>
      <c r="N8" s="59" t="b">
        <f>(IF(L8="Yes","",IF(L8="No","N/A",IF(L8="Not Applicable","N/A"))))</f>
        <v>0</v>
      </c>
      <c r="O8" s="59" t="b">
        <f>(IF(L8="Yes","",IF(L8="No","N/A",IF(L8="Not Applicable","N/A"))))</f>
        <v>0</v>
      </c>
      <c r="P8" s="59" t="b">
        <f>(IF(L8="Yes","",IF(L8="No","N/A",IF(L8="Not Applicable","N/A"))))</f>
        <v>0</v>
      </c>
      <c r="Q8" s="59" t="b">
        <f>(IF(L8="Yes","",IF(L8="No","N/A",IF(L8="Not Applicable","N/A"))))</f>
        <v>0</v>
      </c>
      <c r="R8" s="59"/>
      <c r="S8" s="59"/>
      <c r="T8" s="59" t="b">
        <f>(IF(S8="Yes","",IF(S8="No","N/A")))</f>
        <v>0</v>
      </c>
      <c r="U8" s="59" t="b">
        <f>(IF(S8="Yes","",IF(S8="No","N/A")))</f>
        <v>0</v>
      </c>
      <c r="V8" s="59" t="b">
        <f>(IF(S8="Yes","",IF(S8="No","N/A")))</f>
        <v>0</v>
      </c>
      <c r="W8" s="155" t="b">
        <f>(IF(S8="Yes","",IF(S8="No","N/A")))</f>
        <v>0</v>
      </c>
      <c r="X8" s="59" t="b">
        <f>(IF(S8="Yes","",IF(S8="No","N/A")))</f>
        <v>0</v>
      </c>
      <c r="Y8" s="59" t="b">
        <f>(IF(S8="Yes","",IF(S8="No","N/A")))</f>
        <v>0</v>
      </c>
      <c r="Z8" s="131">
        <f>COUNTIF(V8:Y8,"Yes")</f>
        <v>0</v>
      </c>
      <c r="AA8" s="59"/>
      <c r="AB8" s="59" t="b">
        <f>(IF(AA8="Yes","",IF(AA8="No","N/A",IF(AA8="Not applicable","N/A"))))</f>
        <v>0</v>
      </c>
      <c r="AC8" s="59"/>
      <c r="AD8" s="59" t="b">
        <f>(IF(AC8="Yes","",IF(AC8="No","N/A",IF(AC8="Not Applicable","N/A"))))</f>
        <v>0</v>
      </c>
      <c r="AE8" s="59"/>
      <c r="AF8" s="59" t="b">
        <f>(IF(AE8="Yes","",IF(AE8="No","N/A")))</f>
        <v>0</v>
      </c>
      <c r="AG8" s="59" t="b">
        <f>(IF(AE8="Yes","",IF(AE8="No","N/A")))</f>
        <v>0</v>
      </c>
      <c r="AH8" s="59" t="b">
        <f>(IF(AE8="Yes","",IF(AE8="No","N/A")))</f>
        <v>0</v>
      </c>
      <c r="AI8" s="59" t="b">
        <f>(IF(AE8="Yes","",IF(AE8="No","N/A")))</f>
        <v>0</v>
      </c>
      <c r="AJ8" s="59" t="b">
        <f>(IF(AE8="Yes","",IF(AE8="No","N/A")))</f>
        <v>0</v>
      </c>
      <c r="AK8" s="59" t="b">
        <f>(IF(AE8="Yes","",IF(AE8="No","N/A")))</f>
        <v>0</v>
      </c>
      <c r="AL8" s="59" t="b">
        <f>(IF(AE8="Yes","",IF(AE8="No","N/A")))</f>
        <v>0</v>
      </c>
      <c r="AM8" s="59" t="b">
        <f>(IF(AE8="Yes","",IF(AE8="No","N/A")))</f>
        <v>0</v>
      </c>
    </row>
    <row r="9" spans="1:39" x14ac:dyDescent="0.25">
      <c r="A9" s="23" t="s">
        <v>13</v>
      </c>
      <c r="B9" s="13"/>
      <c r="D9" s="94"/>
      <c r="E9" s="95"/>
      <c r="F9" s="94"/>
      <c r="G9" s="95"/>
      <c r="H9" s="59"/>
      <c r="I9" s="59" t="b">
        <f>(IF(H9="No","",IF(H9="Yes","N/A",IF(H9="ITU not required","N/A"))))</f>
        <v>0</v>
      </c>
      <c r="J9" s="59" t="b">
        <f t="shared" ref="J9:J17" si="1">(IF(H9="No","",IF(H9="Yes","N/A",IF(H9="ITU not required","N/A"))))</f>
        <v>0</v>
      </c>
      <c r="K9" s="59" t="b">
        <f t="shared" si="0"/>
        <v>0</v>
      </c>
      <c r="L9" s="59"/>
      <c r="M9" s="59" t="b">
        <f t="shared" ref="M9" si="2">(IF(L9="Yes","",IF(L9="No","N/A",IF(L9="Not Applicable","N/A"))))</f>
        <v>0</v>
      </c>
      <c r="N9" s="59" t="b">
        <f t="shared" ref="N9:N17" si="3">(IF(L9="Yes","",IF(L9="No","N/A",IF(L9="Not Applicable","N/A"))))</f>
        <v>0</v>
      </c>
      <c r="O9" s="59" t="b">
        <f t="shared" ref="O9:O17" si="4">(IF(L9="Yes","",IF(L9="No","N/A",IF(L9="Not Applicable","N/A"))))</f>
        <v>0</v>
      </c>
      <c r="P9" s="59" t="b">
        <f t="shared" ref="P9:P17" si="5">(IF(L9="Yes","",IF(L9="No","N/A",IF(L9="Not Applicable","N/A"))))</f>
        <v>0</v>
      </c>
      <c r="Q9" s="59" t="b">
        <f t="shared" ref="Q9:Q17" si="6">(IF(L9="Yes","",IF(L9="No","N/A",IF(L9="Not Applicable","N/A"))))</f>
        <v>0</v>
      </c>
      <c r="R9" s="59"/>
      <c r="S9" s="59"/>
      <c r="T9" s="59" t="b">
        <f>(IF(S9="Yes","",IF(S9="No","N/A")))</f>
        <v>0</v>
      </c>
      <c r="U9" s="59" t="b">
        <f t="shared" ref="U9:U17" si="7">(IF(S9="Yes","",IF(S9="No","N/A")))</f>
        <v>0</v>
      </c>
      <c r="V9" s="59" t="b">
        <f>(IF(S9="Yes","",IF(S9="No","N/A")))</f>
        <v>0</v>
      </c>
      <c r="W9" s="155" t="b">
        <f>(IF(S9="Yes","",IF(S9="No","N/A")))</f>
        <v>0</v>
      </c>
      <c r="X9" s="59" t="b">
        <f>(IF(S9="Yes","",IF(S9="No","N/A")))</f>
        <v>0</v>
      </c>
      <c r="Y9" s="59" t="b">
        <f>(IF(S9="Yes","",IF(S9="No","N/A")))</f>
        <v>0</v>
      </c>
      <c r="Z9" s="131">
        <f t="shared" ref="Z9:Z17" si="8">COUNTIF(V9:Y9,"Yes")</f>
        <v>0</v>
      </c>
      <c r="AA9" s="59"/>
      <c r="AB9" s="59" t="b">
        <f t="shared" ref="AB9:AB17" si="9">(IF(AA9="Yes","",IF(AA9="No","N/A",IF(AA9="Not applicable","N/A"))))</f>
        <v>0</v>
      </c>
      <c r="AC9" s="59"/>
      <c r="AD9" s="59" t="b">
        <f t="shared" ref="AD9:AD17" si="10">(IF(AC9="Yes","",IF(AC9="No","N/A",IF(AC9="Not Applicable","N/A"))))</f>
        <v>0</v>
      </c>
      <c r="AE9" s="59"/>
      <c r="AF9" s="59" t="b">
        <f t="shared" ref="AF9:AF17" si="11">(IF(AE9="Yes","",IF(AE9="No","N/A")))</f>
        <v>0</v>
      </c>
      <c r="AG9" s="59" t="b">
        <f>(IF(AE9="Yes","",IF(AE9="No","N/A")))</f>
        <v>0</v>
      </c>
      <c r="AH9" s="59" t="b">
        <f>(IF(AE9="Yes","",IF(AE9="No","N/A")))</f>
        <v>0</v>
      </c>
      <c r="AI9" s="59" t="b">
        <f>(IF(AE9="Yes","",IF(AE9="No","N/A")))</f>
        <v>0</v>
      </c>
      <c r="AJ9" s="59" t="b">
        <f>(IF(AE9="Yes","",IF(AE9="No","N/A")))</f>
        <v>0</v>
      </c>
      <c r="AK9" s="59" t="b">
        <f>(IF(AE9="Yes","",IF(AE9="No","N/A")))</f>
        <v>0</v>
      </c>
      <c r="AL9" s="59" t="b">
        <f>(IF(AE9="Yes","",IF(AE9="No","N/A")))</f>
        <v>0</v>
      </c>
      <c r="AM9" s="59" t="b">
        <f>(IF(AE9="Yes","",IF(AE9="No","N/A")))</f>
        <v>0</v>
      </c>
    </row>
    <row r="10" spans="1:39" x14ac:dyDescent="0.25">
      <c r="A10" s="23" t="s">
        <v>14</v>
      </c>
      <c r="B10" s="13"/>
      <c r="D10" s="94"/>
      <c r="E10" s="95"/>
      <c r="F10" s="94"/>
      <c r="G10" s="95"/>
      <c r="H10" s="59"/>
      <c r="I10" s="59" t="b">
        <f t="shared" ref="I10:I17" si="12">(IF(H10="No","",IF(H10="Yes","N/A",IF(H10="ITU not required","N/A"))))</f>
        <v>0</v>
      </c>
      <c r="J10" s="59" t="b">
        <f t="shared" si="1"/>
        <v>0</v>
      </c>
      <c r="K10" s="59" t="b">
        <f t="shared" si="0"/>
        <v>0</v>
      </c>
      <c r="L10" s="59"/>
      <c r="M10" s="59" t="b">
        <f t="shared" ref="M10" si="13">(IF(L10="Yes","",IF(L10="No","N/A",IF(L10="Not Applicable","N/A"))))</f>
        <v>0</v>
      </c>
      <c r="N10" s="59" t="b">
        <f t="shared" si="3"/>
        <v>0</v>
      </c>
      <c r="O10" s="59" t="b">
        <f t="shared" si="4"/>
        <v>0</v>
      </c>
      <c r="P10" s="59" t="b">
        <f t="shared" si="5"/>
        <v>0</v>
      </c>
      <c r="Q10" s="59" t="b">
        <f t="shared" si="6"/>
        <v>0</v>
      </c>
      <c r="R10" s="59"/>
      <c r="S10" s="59"/>
      <c r="T10" s="59" t="b">
        <f t="shared" ref="T10:T17" si="14">(IF(S10="Yes","",IF(S10="No","N/A")))</f>
        <v>0</v>
      </c>
      <c r="U10" s="59" t="b">
        <f t="shared" si="7"/>
        <v>0</v>
      </c>
      <c r="V10" s="59" t="b">
        <f>(IF(S10="Yes","",IF(S10="No","N/A")))</f>
        <v>0</v>
      </c>
      <c r="W10" s="155" t="b">
        <f t="shared" ref="W10:W17" si="15">(IF(S10="Yes","",IF(S10="No","N/A")))</f>
        <v>0</v>
      </c>
      <c r="X10" s="59" t="b">
        <f>(IF(S10="Yes","",IF(S10="No","N/A")))</f>
        <v>0</v>
      </c>
      <c r="Y10" s="59" t="b">
        <f t="shared" ref="Y10:Y17" si="16">(IF(S10="Yes","",IF(S10="No","N/A")))</f>
        <v>0</v>
      </c>
      <c r="Z10" s="131">
        <f t="shared" si="8"/>
        <v>0</v>
      </c>
      <c r="AA10" s="59"/>
      <c r="AB10" s="59" t="b">
        <f t="shared" si="9"/>
        <v>0</v>
      </c>
      <c r="AC10" s="59"/>
      <c r="AD10" s="59" t="b">
        <f t="shared" si="10"/>
        <v>0</v>
      </c>
      <c r="AE10" s="59"/>
      <c r="AF10" s="59" t="b">
        <f t="shared" si="11"/>
        <v>0</v>
      </c>
      <c r="AG10" s="59" t="b">
        <f>(IF(AE10="Yes","",IF(AE10="No","N/A")))</f>
        <v>0</v>
      </c>
      <c r="AH10" s="59" t="b">
        <f>(IF(AE10="Yes","",IF(AE10="No","N/A")))</f>
        <v>0</v>
      </c>
      <c r="AI10" s="59" t="b">
        <f>(IF(AE10="Yes","",IF(AE10="No","N/A")))</f>
        <v>0</v>
      </c>
      <c r="AJ10" s="59" t="b">
        <f>(IF(AE10="Yes","",IF(AE10="No","N/A")))</f>
        <v>0</v>
      </c>
      <c r="AK10" s="59" t="b">
        <f>(IF(AE10="Yes","",IF(AE10="No","N/A")))</f>
        <v>0</v>
      </c>
      <c r="AL10" s="59" t="b">
        <f>(IF(AE10="Yes","",IF(AE10="No","N/A")))</f>
        <v>0</v>
      </c>
      <c r="AM10" s="59" t="b">
        <f>(IF(AE10="Yes","",IF(AE10="No","N/A")))</f>
        <v>0</v>
      </c>
    </row>
    <row r="11" spans="1:39" x14ac:dyDescent="0.25">
      <c r="A11" s="23" t="s">
        <v>15</v>
      </c>
      <c r="B11" s="13"/>
      <c r="D11" s="94"/>
      <c r="E11" s="95"/>
      <c r="F11" s="94"/>
      <c r="G11" s="95"/>
      <c r="H11" s="59"/>
      <c r="I11" s="59" t="b">
        <f t="shared" si="12"/>
        <v>0</v>
      </c>
      <c r="J11" s="59" t="b">
        <f t="shared" si="1"/>
        <v>0</v>
      </c>
      <c r="K11" s="59" t="b">
        <f t="shared" si="0"/>
        <v>0</v>
      </c>
      <c r="L11" s="59"/>
      <c r="M11" s="59" t="b">
        <f t="shared" ref="M11" si="17">(IF(L11="Yes","",IF(L11="No","N/A",IF(L11="Not Applicable","N/A"))))</f>
        <v>0</v>
      </c>
      <c r="N11" s="59" t="b">
        <f t="shared" si="3"/>
        <v>0</v>
      </c>
      <c r="O11" s="59" t="b">
        <f t="shared" si="4"/>
        <v>0</v>
      </c>
      <c r="P11" s="59" t="b">
        <f t="shared" si="5"/>
        <v>0</v>
      </c>
      <c r="Q11" s="59" t="b">
        <f t="shared" si="6"/>
        <v>0</v>
      </c>
      <c r="R11" s="59"/>
      <c r="S11" s="59"/>
      <c r="T11" s="59" t="b">
        <f t="shared" si="14"/>
        <v>0</v>
      </c>
      <c r="U11" s="59" t="b">
        <f t="shared" si="7"/>
        <v>0</v>
      </c>
      <c r="V11" s="59" t="b">
        <f t="shared" ref="V11:V17" si="18">(IF(S11="Yes","",IF(S11="No","N/A")))</f>
        <v>0</v>
      </c>
      <c r="W11" s="59" t="b">
        <f t="shared" si="15"/>
        <v>0</v>
      </c>
      <c r="X11" s="59" t="b">
        <f t="shared" ref="X11:X17" si="19">(IF(S11="Yes","",IF(S11="No","N/A")))</f>
        <v>0</v>
      </c>
      <c r="Y11" s="59" t="b">
        <f t="shared" si="16"/>
        <v>0</v>
      </c>
      <c r="Z11" s="131">
        <f t="shared" si="8"/>
        <v>0</v>
      </c>
      <c r="AA11" s="59"/>
      <c r="AB11" s="59" t="b">
        <f t="shared" si="9"/>
        <v>0</v>
      </c>
      <c r="AC11" s="59"/>
      <c r="AD11" s="59" t="b">
        <f t="shared" si="10"/>
        <v>0</v>
      </c>
      <c r="AE11" s="59"/>
      <c r="AF11" s="59" t="b">
        <f t="shared" si="11"/>
        <v>0</v>
      </c>
      <c r="AG11" s="59" t="b">
        <f t="shared" ref="AG11:AG17" si="20">(IF(AE11="Yes","",IF(AE11="No","N/A")))</f>
        <v>0</v>
      </c>
      <c r="AH11" s="59" t="b">
        <f t="shared" ref="AH11:AH17" si="21">(IF(AE11="Yes","",IF(AE11="No","N/A")))</f>
        <v>0</v>
      </c>
      <c r="AI11" s="59" t="b">
        <f t="shared" ref="AI11:AI17" si="22">(IF(AE11="Yes","",IF(AE11="No","N/A")))</f>
        <v>0</v>
      </c>
      <c r="AJ11" s="59" t="b">
        <f t="shared" ref="AJ11:AJ17" si="23">(IF(AE11="Yes","",IF(AE11="No","N/A")))</f>
        <v>0</v>
      </c>
      <c r="AK11" s="59" t="b">
        <f t="shared" ref="AK11:AK17" si="24">(IF(AE11="Yes","",IF(AE11="No","N/A")))</f>
        <v>0</v>
      </c>
      <c r="AL11" s="59" t="b">
        <f t="shared" ref="AL11:AL17" si="25">(IF(AE11="Yes","",IF(AE11="No","N/A")))</f>
        <v>0</v>
      </c>
      <c r="AM11" s="59" t="b">
        <f t="shared" ref="AM11:AM17" si="26">(IF(AE11="Yes","",IF(AE11="No","N/A")))</f>
        <v>0</v>
      </c>
    </row>
    <row r="12" spans="1:39" x14ac:dyDescent="0.25">
      <c r="A12" s="23" t="s">
        <v>16</v>
      </c>
      <c r="B12" s="13"/>
      <c r="D12" s="94"/>
      <c r="E12" s="95"/>
      <c r="F12" s="94"/>
      <c r="G12" s="95"/>
      <c r="H12" s="59"/>
      <c r="I12" s="59" t="b">
        <f t="shared" si="12"/>
        <v>0</v>
      </c>
      <c r="J12" s="59" t="b">
        <f t="shared" si="1"/>
        <v>0</v>
      </c>
      <c r="K12" s="59" t="b">
        <f t="shared" si="0"/>
        <v>0</v>
      </c>
      <c r="L12" s="59"/>
      <c r="M12" s="59" t="b">
        <f t="shared" ref="M12" si="27">(IF(L12="Yes","",IF(L12="No","N/A",IF(L12="Not Applicable","N/A"))))</f>
        <v>0</v>
      </c>
      <c r="N12" s="59" t="b">
        <f t="shared" si="3"/>
        <v>0</v>
      </c>
      <c r="O12" s="59" t="b">
        <f t="shared" si="4"/>
        <v>0</v>
      </c>
      <c r="P12" s="59" t="b">
        <f t="shared" si="5"/>
        <v>0</v>
      </c>
      <c r="Q12" s="59" t="b">
        <f t="shared" si="6"/>
        <v>0</v>
      </c>
      <c r="R12" s="59"/>
      <c r="S12" s="59"/>
      <c r="T12" s="59" t="b">
        <f t="shared" si="14"/>
        <v>0</v>
      </c>
      <c r="U12" s="59" t="b">
        <f t="shared" si="7"/>
        <v>0</v>
      </c>
      <c r="V12" s="59" t="b">
        <f t="shared" si="18"/>
        <v>0</v>
      </c>
      <c r="W12" s="59" t="b">
        <f t="shared" si="15"/>
        <v>0</v>
      </c>
      <c r="X12" s="59" t="b">
        <f t="shared" si="19"/>
        <v>0</v>
      </c>
      <c r="Y12" s="59" t="b">
        <f t="shared" si="16"/>
        <v>0</v>
      </c>
      <c r="Z12" s="131">
        <f t="shared" si="8"/>
        <v>0</v>
      </c>
      <c r="AA12" s="59"/>
      <c r="AB12" s="59" t="b">
        <f t="shared" si="9"/>
        <v>0</v>
      </c>
      <c r="AC12" s="59"/>
      <c r="AD12" s="59" t="b">
        <f t="shared" si="10"/>
        <v>0</v>
      </c>
      <c r="AE12" s="59"/>
      <c r="AF12" s="59" t="b">
        <f t="shared" si="11"/>
        <v>0</v>
      </c>
      <c r="AG12" s="59" t="b">
        <f t="shared" si="20"/>
        <v>0</v>
      </c>
      <c r="AH12" s="59" t="b">
        <f t="shared" si="21"/>
        <v>0</v>
      </c>
      <c r="AI12" s="59" t="b">
        <f t="shared" si="22"/>
        <v>0</v>
      </c>
      <c r="AJ12" s="59" t="b">
        <f t="shared" si="23"/>
        <v>0</v>
      </c>
      <c r="AK12" s="59" t="b">
        <f t="shared" si="24"/>
        <v>0</v>
      </c>
      <c r="AL12" s="59" t="b">
        <f t="shared" si="25"/>
        <v>0</v>
      </c>
      <c r="AM12" s="59" t="b">
        <f t="shared" si="26"/>
        <v>0</v>
      </c>
    </row>
    <row r="13" spans="1:39" x14ac:dyDescent="0.25">
      <c r="A13" s="23" t="s">
        <v>17</v>
      </c>
      <c r="B13" s="13"/>
      <c r="D13" s="94"/>
      <c r="E13" s="95"/>
      <c r="F13" s="94"/>
      <c r="G13" s="95"/>
      <c r="H13" s="59"/>
      <c r="I13" s="59" t="b">
        <f t="shared" si="12"/>
        <v>0</v>
      </c>
      <c r="J13" s="59" t="b">
        <f t="shared" si="1"/>
        <v>0</v>
      </c>
      <c r="K13" s="59" t="b">
        <f t="shared" si="0"/>
        <v>0</v>
      </c>
      <c r="L13" s="59"/>
      <c r="M13" s="59" t="b">
        <f t="shared" ref="M13" si="28">(IF(L13="Yes","",IF(L13="No","N/A",IF(L13="Not Applicable","N/A"))))</f>
        <v>0</v>
      </c>
      <c r="N13" s="59" t="b">
        <f t="shared" si="3"/>
        <v>0</v>
      </c>
      <c r="O13" s="59" t="b">
        <f t="shared" si="4"/>
        <v>0</v>
      </c>
      <c r="P13" s="59" t="b">
        <f t="shared" si="5"/>
        <v>0</v>
      </c>
      <c r="Q13" s="59" t="b">
        <f t="shared" si="6"/>
        <v>0</v>
      </c>
      <c r="R13" s="59"/>
      <c r="S13" s="59"/>
      <c r="T13" s="59" t="b">
        <f t="shared" si="14"/>
        <v>0</v>
      </c>
      <c r="U13" s="59" t="b">
        <f t="shared" si="7"/>
        <v>0</v>
      </c>
      <c r="V13" s="59" t="b">
        <f t="shared" si="18"/>
        <v>0</v>
      </c>
      <c r="W13" s="59" t="b">
        <f t="shared" si="15"/>
        <v>0</v>
      </c>
      <c r="X13" s="59" t="b">
        <f t="shared" si="19"/>
        <v>0</v>
      </c>
      <c r="Y13" s="59" t="b">
        <f t="shared" si="16"/>
        <v>0</v>
      </c>
      <c r="Z13" s="131">
        <f t="shared" si="8"/>
        <v>0</v>
      </c>
      <c r="AA13" s="59"/>
      <c r="AB13" s="59" t="b">
        <f t="shared" si="9"/>
        <v>0</v>
      </c>
      <c r="AC13" s="59"/>
      <c r="AD13" s="59" t="b">
        <f t="shared" si="10"/>
        <v>0</v>
      </c>
      <c r="AE13" s="59"/>
      <c r="AF13" s="59" t="b">
        <f t="shared" si="11"/>
        <v>0</v>
      </c>
      <c r="AG13" s="59" t="b">
        <f t="shared" si="20"/>
        <v>0</v>
      </c>
      <c r="AH13" s="59" t="b">
        <f t="shared" si="21"/>
        <v>0</v>
      </c>
      <c r="AI13" s="59" t="b">
        <f t="shared" si="22"/>
        <v>0</v>
      </c>
      <c r="AJ13" s="59" t="b">
        <f t="shared" si="23"/>
        <v>0</v>
      </c>
      <c r="AK13" s="59" t="b">
        <f t="shared" si="24"/>
        <v>0</v>
      </c>
      <c r="AL13" s="59" t="b">
        <f t="shared" si="25"/>
        <v>0</v>
      </c>
      <c r="AM13" s="59" t="b">
        <f t="shared" si="26"/>
        <v>0</v>
      </c>
    </row>
    <row r="14" spans="1:39" x14ac:dyDescent="0.25">
      <c r="A14" s="23" t="s">
        <v>18</v>
      </c>
      <c r="B14" s="13"/>
      <c r="D14" s="94"/>
      <c r="E14" s="95"/>
      <c r="F14" s="94"/>
      <c r="G14" s="95"/>
      <c r="H14" s="59"/>
      <c r="I14" s="59" t="b">
        <f t="shared" si="12"/>
        <v>0</v>
      </c>
      <c r="J14" s="59" t="b">
        <f t="shared" si="1"/>
        <v>0</v>
      </c>
      <c r="K14" s="59" t="b">
        <f>(IF(H14="No","",IF(H14="Yes","N/A",IF(H14="ITU not required","N/A"))))</f>
        <v>0</v>
      </c>
      <c r="L14" s="59"/>
      <c r="M14" s="59" t="b">
        <f t="shared" ref="M14" si="29">(IF(L14="Yes","",IF(L14="No","N/A",IF(L14="Not Applicable","N/A"))))</f>
        <v>0</v>
      </c>
      <c r="N14" s="59" t="b">
        <f t="shared" si="3"/>
        <v>0</v>
      </c>
      <c r="O14" s="59" t="b">
        <f t="shared" si="4"/>
        <v>0</v>
      </c>
      <c r="P14" s="59" t="b">
        <f t="shared" si="5"/>
        <v>0</v>
      </c>
      <c r="Q14" s="59" t="b">
        <f t="shared" si="6"/>
        <v>0</v>
      </c>
      <c r="R14" s="59"/>
      <c r="S14" s="59"/>
      <c r="T14" s="59" t="b">
        <f t="shared" si="14"/>
        <v>0</v>
      </c>
      <c r="U14" s="59" t="b">
        <f t="shared" si="7"/>
        <v>0</v>
      </c>
      <c r="V14" s="59" t="b">
        <f t="shared" si="18"/>
        <v>0</v>
      </c>
      <c r="W14" s="59" t="b">
        <f t="shared" si="15"/>
        <v>0</v>
      </c>
      <c r="X14" s="59" t="b">
        <f t="shared" si="19"/>
        <v>0</v>
      </c>
      <c r="Y14" s="59" t="b">
        <f t="shared" si="16"/>
        <v>0</v>
      </c>
      <c r="Z14" s="131">
        <f t="shared" si="8"/>
        <v>0</v>
      </c>
      <c r="AA14" s="59"/>
      <c r="AB14" s="59" t="b">
        <f t="shared" si="9"/>
        <v>0</v>
      </c>
      <c r="AC14" s="59"/>
      <c r="AD14" s="59" t="b">
        <f t="shared" si="10"/>
        <v>0</v>
      </c>
      <c r="AE14" s="59"/>
      <c r="AF14" s="59" t="b">
        <f t="shared" si="11"/>
        <v>0</v>
      </c>
      <c r="AG14" s="59" t="b">
        <f t="shared" si="20"/>
        <v>0</v>
      </c>
      <c r="AH14" s="59" t="b">
        <f t="shared" si="21"/>
        <v>0</v>
      </c>
      <c r="AI14" s="59" t="b">
        <f t="shared" si="22"/>
        <v>0</v>
      </c>
      <c r="AJ14" s="59" t="b">
        <f t="shared" si="23"/>
        <v>0</v>
      </c>
      <c r="AK14" s="59" t="b">
        <f t="shared" si="24"/>
        <v>0</v>
      </c>
      <c r="AL14" s="59" t="b">
        <f t="shared" si="25"/>
        <v>0</v>
      </c>
      <c r="AM14" s="59" t="b">
        <f t="shared" si="26"/>
        <v>0</v>
      </c>
    </row>
    <row r="15" spans="1:39" x14ac:dyDescent="0.25">
      <c r="A15" s="23" t="s">
        <v>19</v>
      </c>
      <c r="B15" s="13"/>
      <c r="D15" s="94"/>
      <c r="E15" s="95"/>
      <c r="F15" s="94"/>
      <c r="G15" s="95"/>
      <c r="H15" s="59"/>
      <c r="I15" s="59" t="b">
        <f t="shared" si="12"/>
        <v>0</v>
      </c>
      <c r="J15" s="59" t="b">
        <f t="shared" si="1"/>
        <v>0</v>
      </c>
      <c r="K15" s="59" t="b">
        <f>(IF(H15="No","",IF(H15="Yes","N/A",IF(H15="ITU not required","N/A"))))</f>
        <v>0</v>
      </c>
      <c r="L15" s="59"/>
      <c r="M15" s="59" t="b">
        <f t="shared" ref="M15" si="30">(IF(L15="Yes","",IF(L15="No","N/A",IF(L15="Not Applicable","N/A"))))</f>
        <v>0</v>
      </c>
      <c r="N15" s="59" t="b">
        <f t="shared" si="3"/>
        <v>0</v>
      </c>
      <c r="O15" s="59" t="b">
        <f t="shared" si="4"/>
        <v>0</v>
      </c>
      <c r="P15" s="59" t="b">
        <f t="shared" si="5"/>
        <v>0</v>
      </c>
      <c r="Q15" s="59" t="b">
        <f t="shared" si="6"/>
        <v>0</v>
      </c>
      <c r="R15" s="59"/>
      <c r="S15" s="59"/>
      <c r="T15" s="59" t="b">
        <f t="shared" si="14"/>
        <v>0</v>
      </c>
      <c r="U15" s="59" t="b">
        <f t="shared" si="7"/>
        <v>0</v>
      </c>
      <c r="V15" s="59" t="b">
        <f t="shared" si="18"/>
        <v>0</v>
      </c>
      <c r="W15" s="59" t="b">
        <f t="shared" si="15"/>
        <v>0</v>
      </c>
      <c r="X15" s="59" t="b">
        <f t="shared" si="19"/>
        <v>0</v>
      </c>
      <c r="Y15" s="59" t="b">
        <f t="shared" si="16"/>
        <v>0</v>
      </c>
      <c r="Z15" s="131">
        <f t="shared" si="8"/>
        <v>0</v>
      </c>
      <c r="AA15" s="59"/>
      <c r="AB15" s="59" t="b">
        <f t="shared" si="9"/>
        <v>0</v>
      </c>
      <c r="AC15" s="59"/>
      <c r="AD15" s="59" t="b">
        <f t="shared" si="10"/>
        <v>0</v>
      </c>
      <c r="AE15" s="59"/>
      <c r="AF15" s="59" t="b">
        <f t="shared" si="11"/>
        <v>0</v>
      </c>
      <c r="AG15" s="59" t="b">
        <f t="shared" si="20"/>
        <v>0</v>
      </c>
      <c r="AH15" s="59" t="b">
        <f t="shared" si="21"/>
        <v>0</v>
      </c>
      <c r="AI15" s="59" t="b">
        <f t="shared" si="22"/>
        <v>0</v>
      </c>
      <c r="AJ15" s="59" t="b">
        <f t="shared" si="23"/>
        <v>0</v>
      </c>
      <c r="AK15" s="59" t="b">
        <f t="shared" si="24"/>
        <v>0</v>
      </c>
      <c r="AL15" s="59" t="b">
        <f t="shared" si="25"/>
        <v>0</v>
      </c>
      <c r="AM15" s="59" t="b">
        <f t="shared" si="26"/>
        <v>0</v>
      </c>
    </row>
    <row r="16" spans="1:39" x14ac:dyDescent="0.25">
      <c r="A16" s="23" t="s">
        <v>20</v>
      </c>
      <c r="B16" s="13"/>
      <c r="D16" s="94"/>
      <c r="E16" s="95"/>
      <c r="F16" s="94"/>
      <c r="G16" s="95"/>
      <c r="H16" s="59"/>
      <c r="I16" s="59" t="b">
        <f t="shared" si="12"/>
        <v>0</v>
      </c>
      <c r="J16" s="59" t="b">
        <f t="shared" si="1"/>
        <v>0</v>
      </c>
      <c r="K16" s="59" t="b">
        <f>(IF(H16="No","",IF(H16="Yes","N/A",IF(H16="ITU not required","N/A"))))</f>
        <v>0</v>
      </c>
      <c r="L16" s="59"/>
      <c r="M16" s="59" t="b">
        <f t="shared" ref="M16" si="31">(IF(L16="Yes","",IF(L16="No","N/A",IF(L16="Not Applicable","N/A"))))</f>
        <v>0</v>
      </c>
      <c r="N16" s="59" t="b">
        <f t="shared" si="3"/>
        <v>0</v>
      </c>
      <c r="O16" s="59" t="b">
        <f t="shared" si="4"/>
        <v>0</v>
      </c>
      <c r="P16" s="59" t="b">
        <f t="shared" si="5"/>
        <v>0</v>
      </c>
      <c r="Q16" s="59" t="b">
        <f t="shared" si="6"/>
        <v>0</v>
      </c>
      <c r="R16" s="59"/>
      <c r="S16" s="59"/>
      <c r="T16" s="59" t="b">
        <f t="shared" si="14"/>
        <v>0</v>
      </c>
      <c r="U16" s="59" t="b">
        <f t="shared" si="7"/>
        <v>0</v>
      </c>
      <c r="V16" s="59" t="b">
        <f t="shared" si="18"/>
        <v>0</v>
      </c>
      <c r="W16" s="59" t="b">
        <f t="shared" si="15"/>
        <v>0</v>
      </c>
      <c r="X16" s="59" t="b">
        <f t="shared" si="19"/>
        <v>0</v>
      </c>
      <c r="Y16" s="59" t="b">
        <f t="shared" si="16"/>
        <v>0</v>
      </c>
      <c r="Z16" s="131">
        <f t="shared" si="8"/>
        <v>0</v>
      </c>
      <c r="AA16" s="59"/>
      <c r="AB16" s="59" t="b">
        <f t="shared" si="9"/>
        <v>0</v>
      </c>
      <c r="AC16" s="59"/>
      <c r="AD16" s="59" t="b">
        <f t="shared" si="10"/>
        <v>0</v>
      </c>
      <c r="AE16" s="59"/>
      <c r="AF16" s="59" t="b">
        <f t="shared" si="11"/>
        <v>0</v>
      </c>
      <c r="AG16" s="59" t="b">
        <f t="shared" si="20"/>
        <v>0</v>
      </c>
      <c r="AH16" s="59" t="b">
        <f t="shared" si="21"/>
        <v>0</v>
      </c>
      <c r="AI16" s="59" t="b">
        <f t="shared" si="22"/>
        <v>0</v>
      </c>
      <c r="AJ16" s="59" t="b">
        <f t="shared" si="23"/>
        <v>0</v>
      </c>
      <c r="AK16" s="59" t="b">
        <f t="shared" si="24"/>
        <v>0</v>
      </c>
      <c r="AL16" s="59" t="b">
        <f t="shared" si="25"/>
        <v>0</v>
      </c>
      <c r="AM16" s="59" t="b">
        <f t="shared" si="26"/>
        <v>0</v>
      </c>
    </row>
    <row r="17" spans="1:39" ht="78.75" x14ac:dyDescent="0.25">
      <c r="A17" s="11" t="s">
        <v>206</v>
      </c>
      <c r="B17" s="13"/>
      <c r="D17" s="94"/>
      <c r="E17" s="95"/>
      <c r="F17" s="94"/>
      <c r="G17" s="95"/>
      <c r="H17" s="59"/>
      <c r="I17" s="59" t="b">
        <f t="shared" si="12"/>
        <v>0</v>
      </c>
      <c r="J17" s="59" t="b">
        <f t="shared" si="1"/>
        <v>0</v>
      </c>
      <c r="K17" s="59" t="b">
        <f>(IF(H17="No","",IF(H17="Yes","N/A",IF(H17="ITU not required","N/A"))))</f>
        <v>0</v>
      </c>
      <c r="L17" s="59"/>
      <c r="M17" s="59" t="b">
        <f t="shared" ref="M17" si="32">(IF(L17="Yes","",IF(L17="No","N/A",IF(L17="Not Applicable","N/A"))))</f>
        <v>0</v>
      </c>
      <c r="N17" s="59" t="b">
        <f t="shared" si="3"/>
        <v>0</v>
      </c>
      <c r="O17" s="59" t="b">
        <f t="shared" si="4"/>
        <v>0</v>
      </c>
      <c r="P17" s="59" t="b">
        <f t="shared" si="5"/>
        <v>0</v>
      </c>
      <c r="Q17" s="59" t="b">
        <f t="shared" si="6"/>
        <v>0</v>
      </c>
      <c r="R17" s="59"/>
      <c r="S17" s="59"/>
      <c r="T17" s="59" t="b">
        <f t="shared" si="14"/>
        <v>0</v>
      </c>
      <c r="U17" s="59" t="b">
        <f t="shared" si="7"/>
        <v>0</v>
      </c>
      <c r="V17" s="59" t="b">
        <f t="shared" si="18"/>
        <v>0</v>
      </c>
      <c r="W17" s="59" t="b">
        <f t="shared" si="15"/>
        <v>0</v>
      </c>
      <c r="X17" s="59" t="b">
        <f t="shared" si="19"/>
        <v>0</v>
      </c>
      <c r="Y17" s="59" t="b">
        <f t="shared" si="16"/>
        <v>0</v>
      </c>
      <c r="Z17" s="131">
        <f t="shared" si="8"/>
        <v>0</v>
      </c>
      <c r="AA17" s="59"/>
      <c r="AB17" s="59" t="b">
        <f t="shared" si="9"/>
        <v>0</v>
      </c>
      <c r="AC17" s="59"/>
      <c r="AD17" s="59" t="b">
        <f t="shared" si="10"/>
        <v>0</v>
      </c>
      <c r="AE17" s="59"/>
      <c r="AF17" s="59" t="b">
        <f t="shared" si="11"/>
        <v>0</v>
      </c>
      <c r="AG17" s="59" t="b">
        <f t="shared" si="20"/>
        <v>0</v>
      </c>
      <c r="AH17" s="59" t="b">
        <f t="shared" si="21"/>
        <v>0</v>
      </c>
      <c r="AI17" s="59" t="b">
        <f t="shared" si="22"/>
        <v>0</v>
      </c>
      <c r="AJ17" s="59" t="b">
        <f t="shared" si="23"/>
        <v>0</v>
      </c>
      <c r="AK17" s="59" t="b">
        <f t="shared" si="24"/>
        <v>0</v>
      </c>
      <c r="AL17" s="59" t="b">
        <f t="shared" si="25"/>
        <v>0</v>
      </c>
      <c r="AM17" s="59" t="b">
        <f t="shared" si="26"/>
        <v>0</v>
      </c>
    </row>
    <row r="18" spans="1:39" s="13" customFormat="1" x14ac:dyDescent="0.25">
      <c r="A18" s="31"/>
      <c r="P18" s="76"/>
      <c r="R18" s="38"/>
      <c r="Y18" s="76"/>
      <c r="Z18" s="76"/>
      <c r="AA18" s="76"/>
    </row>
    <row r="19" spans="1:39" s="42" customFormat="1" x14ac:dyDescent="0.25">
      <c r="A19" s="32" t="s">
        <v>21</v>
      </c>
      <c r="B19" s="41"/>
      <c r="C19" s="41"/>
      <c r="D19" s="41"/>
      <c r="E19" s="41"/>
      <c r="F19" s="41"/>
      <c r="G19" s="41"/>
      <c r="H19" s="41"/>
      <c r="I19" s="69">
        <f>COUNTIF(I8:I17,"Yes")</f>
        <v>0</v>
      </c>
      <c r="J19" s="69">
        <f t="shared" ref="J19:O19" si="33">COUNTIF(J8:J17,"Yes")</f>
        <v>0</v>
      </c>
      <c r="K19" s="49">
        <f t="shared" si="33"/>
        <v>0</v>
      </c>
      <c r="L19" s="49">
        <f t="shared" si="33"/>
        <v>0</v>
      </c>
      <c r="M19" s="49">
        <f t="shared" si="33"/>
        <v>0</v>
      </c>
      <c r="N19" s="49">
        <f t="shared" si="33"/>
        <v>0</v>
      </c>
      <c r="O19" s="49">
        <f t="shared" si="33"/>
        <v>0</v>
      </c>
      <c r="P19" s="49">
        <f t="shared" ref="P19" si="34">COUNTIF(P8:P17,"Yes")</f>
        <v>0</v>
      </c>
      <c r="Q19" s="49">
        <f t="shared" ref="Q19:T19" si="35">COUNTIF(Q8:Q17,"Yes")</f>
        <v>0</v>
      </c>
      <c r="R19" s="151">
        <f>COUNTIF(R8:R17,"Yes, immediately") + COUNTIF(R8:R17,"Yes, delayed")</f>
        <v>0</v>
      </c>
      <c r="S19" s="41"/>
      <c r="T19" s="49">
        <f t="shared" si="35"/>
        <v>0</v>
      </c>
      <c r="U19" s="49">
        <f t="shared" ref="U19" si="36">COUNTIF(U8:U17,"Yes")</f>
        <v>0</v>
      </c>
      <c r="V19" s="49">
        <f>COUNTIF(V8:V17,"Yes")</f>
        <v>0</v>
      </c>
      <c r="W19" s="49">
        <f>COUNTIF(W8:W17,"Yes")</f>
        <v>0</v>
      </c>
      <c r="X19" s="49">
        <f>COUNTIF(X8:X17,"Yes")</f>
        <v>0</v>
      </c>
      <c r="Y19" s="69">
        <f>COUNTIF(Y8:Y17,"Yes")</f>
        <v>0</v>
      </c>
      <c r="Z19" s="69">
        <f>COUNTIF(Z8:Z17,"2") + COUNTIF(Z8:Z17,"3") + COUNTIF(Z8:Z17,"4")</f>
        <v>0</v>
      </c>
      <c r="AA19" s="69">
        <f>COUNTIF(AA8:AA17,"Yes")</f>
        <v>0</v>
      </c>
      <c r="AB19" s="69">
        <f>COUNTIF(AB8:AB17,"Yes")</f>
        <v>0</v>
      </c>
      <c r="AC19" s="41"/>
      <c r="AD19" s="69">
        <f t="shared" ref="AD19:AI19" si="37">COUNTIF(AD8:AD17,"Yes")</f>
        <v>0</v>
      </c>
      <c r="AE19" s="41"/>
      <c r="AF19" s="69">
        <f t="shared" si="37"/>
        <v>0</v>
      </c>
      <c r="AG19" s="69">
        <f t="shared" si="37"/>
        <v>0</v>
      </c>
      <c r="AH19" s="69">
        <f t="shared" si="37"/>
        <v>0</v>
      </c>
      <c r="AI19" s="69">
        <f t="shared" si="37"/>
        <v>0</v>
      </c>
      <c r="AJ19" s="69">
        <f t="shared" ref="AJ19" si="38">COUNTIF(AJ8:AJ17,"Yes")</f>
        <v>0</v>
      </c>
      <c r="AK19" s="69">
        <f t="shared" ref="AK19:AL19" si="39">COUNTIF(AK8:AK17,"Yes")</f>
        <v>0</v>
      </c>
      <c r="AL19" s="69">
        <f t="shared" si="39"/>
        <v>0</v>
      </c>
      <c r="AM19" s="69">
        <f t="shared" ref="AM19" si="40">COUNTIF(AM8:AM17,"Yes")</f>
        <v>0</v>
      </c>
    </row>
    <row r="20" spans="1:39" s="15" customFormat="1" x14ac:dyDescent="0.25">
      <c r="A20" s="34" t="s">
        <v>22</v>
      </c>
      <c r="B20" s="33"/>
      <c r="C20" s="33"/>
      <c r="D20" s="33"/>
      <c r="E20" s="33"/>
      <c r="F20" s="33"/>
      <c r="G20" s="33"/>
      <c r="H20" s="33"/>
      <c r="I20" s="52" t="str">
        <f>IF(ISERROR(I19/I23),"%",I19/I23*100)</f>
        <v>%</v>
      </c>
      <c r="J20" s="52" t="str">
        <f>IF(ISERROR(J19/J23),"%",J19/J23*100)</f>
        <v>%</v>
      </c>
      <c r="K20" s="51" t="str">
        <f t="shared" ref="K20:O20" si="41">IF(ISERROR(K19/K23),"%",K19/K23*100)</f>
        <v>%</v>
      </c>
      <c r="L20" s="51" t="str">
        <f t="shared" si="41"/>
        <v>%</v>
      </c>
      <c r="M20" s="51" t="str">
        <f t="shared" si="41"/>
        <v>%</v>
      </c>
      <c r="N20" s="51" t="str">
        <f t="shared" si="41"/>
        <v>%</v>
      </c>
      <c r="O20" s="51" t="str">
        <f t="shared" si="41"/>
        <v>%</v>
      </c>
      <c r="P20" s="51" t="str">
        <f t="shared" ref="P20" si="42">IF(ISERROR(P19/P23),"%",P19/P23*100)</f>
        <v>%</v>
      </c>
      <c r="Q20" s="51" t="str">
        <f t="shared" ref="Q20:V20" si="43">IF(ISERROR(Q19/Q23),"%",Q19/Q23*100)</f>
        <v>%</v>
      </c>
      <c r="R20" s="53" t="str">
        <f t="shared" si="43"/>
        <v>%</v>
      </c>
      <c r="S20" s="33"/>
      <c r="T20" s="51" t="str">
        <f t="shared" si="43"/>
        <v>%</v>
      </c>
      <c r="U20" s="51" t="str">
        <f t="shared" ref="U20" si="44">IF(ISERROR(U19/U23),"%",U19/U23*100)</f>
        <v>%</v>
      </c>
      <c r="V20" s="51" t="str">
        <f t="shared" si="43"/>
        <v>%</v>
      </c>
      <c r="W20" s="51" t="str">
        <f t="shared" ref="W20:X20" si="45">IF(ISERROR(W19/W23),"%",W19/W23*100)</f>
        <v>%</v>
      </c>
      <c r="X20" s="51" t="str">
        <f t="shared" si="45"/>
        <v>%</v>
      </c>
      <c r="Y20" s="52" t="str">
        <f>IF(ISERROR(Y19/Y23),"%",Y19/Y23*100)</f>
        <v>%</v>
      </c>
      <c r="Z20" s="52">
        <f>IF(ISERROR(Z19/Z23),"%",Z19/Z23*100)</f>
        <v>0</v>
      </c>
      <c r="AA20" s="52" t="str">
        <f>IF(ISERROR(AA19/AA23),"%",AA19/AA23*100)</f>
        <v>%</v>
      </c>
      <c r="AB20" s="52" t="str">
        <f>IF(ISERROR(AB19/AB23),"%",AB19/AB23*100)</f>
        <v>%</v>
      </c>
      <c r="AC20" s="33"/>
      <c r="AD20" s="52" t="str">
        <f t="shared" ref="AD20:AI20" si="46">IF(ISERROR(AD19/AD23),"%",AD19/AD23*100)</f>
        <v>%</v>
      </c>
      <c r="AE20" s="33"/>
      <c r="AF20" s="52" t="str">
        <f t="shared" si="46"/>
        <v>%</v>
      </c>
      <c r="AG20" s="52" t="str">
        <f t="shared" si="46"/>
        <v>%</v>
      </c>
      <c r="AH20" s="52" t="str">
        <f t="shared" si="46"/>
        <v>%</v>
      </c>
      <c r="AI20" s="52" t="str">
        <f t="shared" si="46"/>
        <v>%</v>
      </c>
      <c r="AJ20" s="52" t="str">
        <f t="shared" ref="AJ20" si="47">IF(ISERROR(AJ19/AJ23),"%",AJ19/AJ23*100)</f>
        <v>%</v>
      </c>
      <c r="AK20" s="52" t="str">
        <f t="shared" ref="AK20" si="48">IF(ISERROR(AK19/AK23),"%",AK19/AK23*100)</f>
        <v>%</v>
      </c>
      <c r="AL20" s="52" t="str">
        <f t="shared" ref="AL20" si="49">IF(ISERROR(AL19/AL23),"%",AL19/AL23*100)</f>
        <v>%</v>
      </c>
      <c r="AM20" s="52" t="str">
        <f t="shared" ref="AM20" si="50">IF(ISERROR(AM19/AM23),"%",AM19/AM23*100)</f>
        <v>%</v>
      </c>
    </row>
    <row r="21" spans="1:39" s="42" customFormat="1" x14ac:dyDescent="0.25">
      <c r="A21" s="32" t="s">
        <v>23</v>
      </c>
      <c r="B21" s="41"/>
      <c r="C21" s="41"/>
      <c r="D21" s="41"/>
      <c r="E21" s="41"/>
      <c r="F21" s="41"/>
      <c r="G21" s="41"/>
      <c r="H21" s="41"/>
      <c r="I21" s="69">
        <f>COUNTIF(I8:I17,"No")</f>
        <v>0</v>
      </c>
      <c r="J21" s="69">
        <f t="shared" ref="J21:O21" si="51">COUNTIF(J8:J17,"No")</f>
        <v>0</v>
      </c>
      <c r="K21" s="49">
        <f t="shared" si="51"/>
        <v>0</v>
      </c>
      <c r="L21" s="49">
        <f t="shared" si="51"/>
        <v>0</v>
      </c>
      <c r="M21" s="49">
        <f t="shared" si="51"/>
        <v>0</v>
      </c>
      <c r="N21" s="49">
        <f t="shared" si="51"/>
        <v>0</v>
      </c>
      <c r="O21" s="49">
        <f t="shared" si="51"/>
        <v>0</v>
      </c>
      <c r="P21" s="49">
        <f t="shared" ref="P21" si="52">COUNTIF(P8:P17,"No")</f>
        <v>0</v>
      </c>
      <c r="Q21" s="49">
        <f t="shared" ref="Q21:T21" si="53">COUNTIF(Q8:Q17,"No")</f>
        <v>0</v>
      </c>
      <c r="R21" s="50">
        <f t="shared" si="53"/>
        <v>0</v>
      </c>
      <c r="S21" s="41"/>
      <c r="T21" s="49">
        <f t="shared" si="53"/>
        <v>0</v>
      </c>
      <c r="U21" s="49">
        <f t="shared" ref="U21" si="54">COUNTIF(U8:U17,"No")</f>
        <v>0</v>
      </c>
      <c r="V21" s="49">
        <f>COUNTIF(V8:V17,"No")</f>
        <v>0</v>
      </c>
      <c r="W21" s="49">
        <f>COUNTIF(W8:W17,"No")</f>
        <v>0</v>
      </c>
      <c r="X21" s="49">
        <f>COUNTIF(X8:X17,"No")</f>
        <v>0</v>
      </c>
      <c r="Y21" s="69">
        <f>COUNTIF(Y8:Y17,"No")</f>
        <v>0</v>
      </c>
      <c r="Z21" s="52">
        <f>COUNTIF(Z8:Z17,"1")+COUNTIF(Z8:Z17,"0")</f>
        <v>10</v>
      </c>
      <c r="AA21" s="69">
        <f>COUNTIF(AA8:AA17,"No")</f>
        <v>0</v>
      </c>
      <c r="AB21" s="69">
        <f>COUNTIF(AB8:AB17,"No")</f>
        <v>0</v>
      </c>
      <c r="AC21" s="41"/>
      <c r="AD21" s="69">
        <f t="shared" ref="AD21:AI21" si="55">COUNTIF(AD8:AD17,"No")</f>
        <v>0</v>
      </c>
      <c r="AE21" s="41"/>
      <c r="AF21" s="69">
        <f t="shared" si="55"/>
        <v>0</v>
      </c>
      <c r="AG21" s="69">
        <f t="shared" si="55"/>
        <v>0</v>
      </c>
      <c r="AH21" s="69">
        <f t="shared" si="55"/>
        <v>0</v>
      </c>
      <c r="AI21" s="69">
        <f t="shared" si="55"/>
        <v>0</v>
      </c>
      <c r="AJ21" s="69">
        <f t="shared" ref="AJ21" si="56">COUNTIF(AJ8:AJ17,"No")</f>
        <v>0</v>
      </c>
      <c r="AK21" s="69">
        <f t="shared" ref="AK21:AL21" si="57">COUNTIF(AK8:AK17,"No")</f>
        <v>0</v>
      </c>
      <c r="AL21" s="69">
        <f t="shared" si="57"/>
        <v>0</v>
      </c>
      <c r="AM21" s="69">
        <f t="shared" ref="AM21" si="58">COUNTIF(AM8:AM17,"No")</f>
        <v>0</v>
      </c>
    </row>
    <row r="22" spans="1:39" s="15" customFormat="1" x14ac:dyDescent="0.25">
      <c r="A22" s="34" t="s">
        <v>24</v>
      </c>
      <c r="B22" s="33"/>
      <c r="C22" s="33"/>
      <c r="D22" s="33"/>
      <c r="E22" s="33"/>
      <c r="F22" s="33"/>
      <c r="G22" s="33"/>
      <c r="H22" s="33"/>
      <c r="I22" s="52" t="str">
        <f>IF(ISERROR(I21/I23),"%",I21/I23*100)</f>
        <v>%</v>
      </c>
      <c r="J22" s="52" t="str">
        <f>IF(ISERROR(J21/J23),"%",J21/J23*100)</f>
        <v>%</v>
      </c>
      <c r="K22" s="51" t="str">
        <f t="shared" ref="K22:O22" si="59">IF(ISERROR(K21/K23),"%",K21/K23*100)</f>
        <v>%</v>
      </c>
      <c r="L22" s="51" t="str">
        <f t="shared" si="59"/>
        <v>%</v>
      </c>
      <c r="M22" s="51" t="str">
        <f t="shared" si="59"/>
        <v>%</v>
      </c>
      <c r="N22" s="51" t="str">
        <f t="shared" si="59"/>
        <v>%</v>
      </c>
      <c r="O22" s="51" t="str">
        <f t="shared" si="59"/>
        <v>%</v>
      </c>
      <c r="P22" s="51" t="str">
        <f t="shared" ref="P22" si="60">IF(ISERROR(P21/P23),"%",P21/P23*100)</f>
        <v>%</v>
      </c>
      <c r="Q22" s="51" t="str">
        <f t="shared" ref="Q22:V22" si="61">IF(ISERROR(Q21/Q23),"%",Q21/Q23*100)</f>
        <v>%</v>
      </c>
      <c r="R22" s="53" t="str">
        <f t="shared" si="61"/>
        <v>%</v>
      </c>
      <c r="S22" s="33"/>
      <c r="T22" s="51" t="str">
        <f t="shared" si="61"/>
        <v>%</v>
      </c>
      <c r="U22" s="51" t="str">
        <f t="shared" ref="U22" si="62">IF(ISERROR(U21/U23),"%",U21/U23*100)</f>
        <v>%</v>
      </c>
      <c r="V22" s="51" t="str">
        <f t="shared" si="61"/>
        <v>%</v>
      </c>
      <c r="W22" s="51" t="str">
        <f t="shared" ref="W22:X22" si="63">IF(ISERROR(W21/W23),"%",W21/W23*100)</f>
        <v>%</v>
      </c>
      <c r="X22" s="51" t="str">
        <f t="shared" si="63"/>
        <v>%</v>
      </c>
      <c r="Y22" s="52" t="str">
        <f>IF(ISERROR(Y21/Y23),"%",Y21/Y23*100)</f>
        <v>%</v>
      </c>
      <c r="Z22" s="52">
        <f>IF(ISERROR(Z21/Z23),"%",Z21/Z23*100)</f>
        <v>100</v>
      </c>
      <c r="AA22" s="52" t="str">
        <f>IF(ISERROR(AA21/AA23),"%",AA21/AA23*100)</f>
        <v>%</v>
      </c>
      <c r="AB22" s="52" t="str">
        <f>IF(ISERROR(AB21/AB23),"%",AB21/AB23*100)</f>
        <v>%</v>
      </c>
      <c r="AC22" s="33"/>
      <c r="AD22" s="52" t="str">
        <f t="shared" ref="AD22:AI22" si="64">IF(ISERROR(AD21/AD23),"%",AD21/AD23*100)</f>
        <v>%</v>
      </c>
      <c r="AE22" s="33"/>
      <c r="AF22" s="52" t="str">
        <f t="shared" si="64"/>
        <v>%</v>
      </c>
      <c r="AG22" s="52" t="str">
        <f t="shared" si="64"/>
        <v>%</v>
      </c>
      <c r="AH22" s="52" t="str">
        <f t="shared" si="64"/>
        <v>%</v>
      </c>
      <c r="AI22" s="52" t="str">
        <f t="shared" si="64"/>
        <v>%</v>
      </c>
      <c r="AJ22" s="52" t="str">
        <f t="shared" ref="AJ22" si="65">IF(ISERROR(AJ21/AJ23),"%",AJ21/AJ23*100)</f>
        <v>%</v>
      </c>
      <c r="AK22" s="52" t="str">
        <f t="shared" ref="AK22" si="66">IF(ISERROR(AK21/AK23),"%",AK21/AK23*100)</f>
        <v>%</v>
      </c>
      <c r="AL22" s="52" t="str">
        <f t="shared" ref="AL22" si="67">IF(ISERROR(AL21/AL23),"%",AL21/AL23*100)</f>
        <v>%</v>
      </c>
      <c r="AM22" s="52" t="str">
        <f t="shared" ref="AM22" si="68">IF(ISERROR(AM21/AM23),"%",AM21/AM23*100)</f>
        <v>%</v>
      </c>
    </row>
    <row r="23" spans="1:39" s="42" customFormat="1" x14ac:dyDescent="0.25">
      <c r="A23" s="32" t="s">
        <v>25</v>
      </c>
      <c r="B23" s="41"/>
      <c r="C23" s="41"/>
      <c r="D23" s="41"/>
      <c r="E23" s="41"/>
      <c r="F23" s="41"/>
      <c r="G23" s="41"/>
      <c r="H23" s="41"/>
      <c r="I23" s="69">
        <f>SUM(I19+I21)</f>
        <v>0</v>
      </c>
      <c r="J23" s="69">
        <f>SUM(J19+J21)</f>
        <v>0</v>
      </c>
      <c r="K23" s="49">
        <f t="shared" ref="K23:O23" si="69">SUM(K19+K21)</f>
        <v>0</v>
      </c>
      <c r="L23" s="49">
        <f t="shared" si="69"/>
        <v>0</v>
      </c>
      <c r="M23" s="49">
        <f t="shared" si="69"/>
        <v>0</v>
      </c>
      <c r="N23" s="49">
        <f t="shared" si="69"/>
        <v>0</v>
      </c>
      <c r="O23" s="49">
        <f t="shared" si="69"/>
        <v>0</v>
      </c>
      <c r="P23" s="49">
        <f t="shared" ref="P23" si="70">SUM(P19+P21)</f>
        <v>0</v>
      </c>
      <c r="Q23" s="49">
        <f t="shared" ref="Q23:V23" si="71">SUM(Q19+Q21)</f>
        <v>0</v>
      </c>
      <c r="R23" s="50">
        <f t="shared" si="71"/>
        <v>0</v>
      </c>
      <c r="S23" s="41"/>
      <c r="T23" s="49">
        <f t="shared" si="71"/>
        <v>0</v>
      </c>
      <c r="U23" s="49">
        <f t="shared" ref="U23" si="72">SUM(U19+U21)</f>
        <v>0</v>
      </c>
      <c r="V23" s="49">
        <f t="shared" si="71"/>
        <v>0</v>
      </c>
      <c r="W23" s="49">
        <f t="shared" ref="W23:X23" si="73">SUM(W19+W21)</f>
        <v>0</v>
      </c>
      <c r="X23" s="49">
        <f t="shared" si="73"/>
        <v>0</v>
      </c>
      <c r="Y23" s="69">
        <f>SUM(Y19+Y21)</f>
        <v>0</v>
      </c>
      <c r="Z23" s="69">
        <f>SUM(Z19+Z21)</f>
        <v>10</v>
      </c>
      <c r="AA23" s="69">
        <f>SUM(AA19+AA21)</f>
        <v>0</v>
      </c>
      <c r="AB23" s="69">
        <f>SUM(AB19+AB21)</f>
        <v>0</v>
      </c>
      <c r="AC23" s="41"/>
      <c r="AD23" s="69">
        <f t="shared" ref="AD23:AI23" si="74">SUM(AD19+AD21)</f>
        <v>0</v>
      </c>
      <c r="AE23" s="41"/>
      <c r="AF23" s="69">
        <f t="shared" si="74"/>
        <v>0</v>
      </c>
      <c r="AG23" s="69">
        <f t="shared" si="74"/>
        <v>0</v>
      </c>
      <c r="AH23" s="69">
        <f t="shared" si="74"/>
        <v>0</v>
      </c>
      <c r="AI23" s="69">
        <f t="shared" si="74"/>
        <v>0</v>
      </c>
      <c r="AJ23" s="69">
        <f t="shared" ref="AJ23" si="75">SUM(AJ19+AJ21)</f>
        <v>0</v>
      </c>
      <c r="AK23" s="69">
        <f t="shared" ref="AK23:AL23" si="76">SUM(AK19+AK21)</f>
        <v>0</v>
      </c>
      <c r="AL23" s="69">
        <f t="shared" si="76"/>
        <v>0</v>
      </c>
      <c r="AM23" s="69">
        <f t="shared" ref="AM23" si="77">SUM(AM19+AM21)</f>
        <v>0</v>
      </c>
    </row>
    <row r="24" spans="1:39" s="14" customFormat="1" ht="31.5" x14ac:dyDescent="0.25">
      <c r="A24" s="34" t="s">
        <v>72</v>
      </c>
      <c r="B24" s="33"/>
      <c r="C24" s="33"/>
      <c r="D24" s="33"/>
      <c r="E24" s="33"/>
      <c r="F24" s="33"/>
      <c r="G24" s="33"/>
      <c r="H24" s="33"/>
      <c r="I24" s="55">
        <f>I28</f>
        <v>0</v>
      </c>
      <c r="J24" s="55">
        <f>J28</f>
        <v>0</v>
      </c>
      <c r="K24" s="54">
        <f t="shared" ref="K24:O24" si="78">K28</f>
        <v>0</v>
      </c>
      <c r="L24" s="54">
        <f t="shared" si="78"/>
        <v>10</v>
      </c>
      <c r="M24" s="54">
        <f t="shared" si="78"/>
        <v>0</v>
      </c>
      <c r="N24" s="54">
        <f t="shared" si="78"/>
        <v>0</v>
      </c>
      <c r="O24" s="54">
        <f t="shared" si="78"/>
        <v>0</v>
      </c>
      <c r="P24" s="54">
        <f t="shared" ref="P24" si="79">P28</f>
        <v>0</v>
      </c>
      <c r="Q24" s="54">
        <f t="shared" ref="Q24:V24" si="80">Q28</f>
        <v>0</v>
      </c>
      <c r="R24" s="56">
        <f t="shared" si="80"/>
        <v>10</v>
      </c>
      <c r="S24" s="33"/>
      <c r="T24" s="54">
        <f t="shared" si="80"/>
        <v>0</v>
      </c>
      <c r="U24" s="54">
        <f t="shared" ref="U24" si="81">U28</f>
        <v>0</v>
      </c>
      <c r="V24" s="54">
        <f t="shared" si="80"/>
        <v>0</v>
      </c>
      <c r="W24" s="54">
        <f t="shared" ref="W24:X24" si="82">W28</f>
        <v>0</v>
      </c>
      <c r="X24" s="54">
        <f t="shared" si="82"/>
        <v>0</v>
      </c>
      <c r="Y24" s="55">
        <f>Y28</f>
        <v>0</v>
      </c>
      <c r="Z24" s="55">
        <f>Z28</f>
        <v>0</v>
      </c>
      <c r="AA24" s="55">
        <f>AA28</f>
        <v>10</v>
      </c>
      <c r="AB24" s="55">
        <f>AB28</f>
        <v>0</v>
      </c>
      <c r="AC24" s="33"/>
      <c r="AD24" s="55">
        <f t="shared" ref="AD24:AI24" si="83">AD28</f>
        <v>0</v>
      </c>
      <c r="AE24" s="33"/>
      <c r="AF24" s="55">
        <f t="shared" si="83"/>
        <v>0</v>
      </c>
      <c r="AG24" s="55">
        <f t="shared" si="83"/>
        <v>0</v>
      </c>
      <c r="AH24" s="55">
        <f t="shared" si="83"/>
        <v>0</v>
      </c>
      <c r="AI24" s="55">
        <f t="shared" si="83"/>
        <v>0</v>
      </c>
      <c r="AJ24" s="55">
        <f t="shared" ref="AJ24" si="84">AJ28</f>
        <v>0</v>
      </c>
      <c r="AK24" s="55">
        <f t="shared" ref="AK24:AL24" si="85">AK28</f>
        <v>0</v>
      </c>
      <c r="AL24" s="55">
        <f t="shared" si="85"/>
        <v>0</v>
      </c>
      <c r="AM24" s="55">
        <f t="shared" ref="AM24" si="86">AM28</f>
        <v>0</v>
      </c>
    </row>
    <row r="25" spans="1:39" s="14" customFormat="1" x14ac:dyDescent="0.25">
      <c r="A25" s="34" t="s">
        <v>30</v>
      </c>
      <c r="B25" s="33"/>
      <c r="C25" s="33"/>
      <c r="D25" s="33"/>
      <c r="E25" s="33"/>
      <c r="F25" s="33"/>
      <c r="G25" s="33"/>
      <c r="H25" s="33"/>
      <c r="I25" s="55">
        <f>COUNTIF(I8:I17,"N/A")</f>
        <v>0</v>
      </c>
      <c r="J25" s="55">
        <f t="shared" ref="J25:K25" si="87">COUNTIF(J8:J17,"N/A")</f>
        <v>0</v>
      </c>
      <c r="K25" s="54">
        <f t="shared" si="87"/>
        <v>0</v>
      </c>
      <c r="L25" s="54">
        <f>COUNTIF(L8:L17,"Not applicable")</f>
        <v>0</v>
      </c>
      <c r="M25" s="54">
        <f>COUNTIF(M8:M17,"NA")</f>
        <v>0</v>
      </c>
      <c r="N25" s="54">
        <f>COUNTIF(N8:N17,"NA")</f>
        <v>0</v>
      </c>
      <c r="O25" s="54">
        <f>COUNTIF(O8:O17,"NA")</f>
        <v>0</v>
      </c>
      <c r="P25" s="54">
        <f t="shared" ref="P25" si="88">COUNTIF(P8:P17,"N/A")</f>
        <v>0</v>
      </c>
      <c r="Q25" s="54">
        <f>COUNTIF(Q8:Q17,"N/A")</f>
        <v>0</v>
      </c>
      <c r="R25" s="56">
        <f>COUNTIF(R8:R17,"Not indicated")</f>
        <v>0</v>
      </c>
      <c r="S25" s="33"/>
      <c r="T25" s="54">
        <f t="shared" ref="T25:Y25" si="89">COUNTIF(T8:T17,"N/A")</f>
        <v>0</v>
      </c>
      <c r="U25" s="54">
        <f t="shared" si="89"/>
        <v>0</v>
      </c>
      <c r="V25" s="59">
        <f t="shared" si="89"/>
        <v>0</v>
      </c>
      <c r="W25" s="59">
        <f t="shared" si="89"/>
        <v>0</v>
      </c>
      <c r="X25" s="59">
        <f t="shared" si="89"/>
        <v>0</v>
      </c>
      <c r="Y25" s="59">
        <f t="shared" si="89"/>
        <v>0</v>
      </c>
      <c r="Z25" s="59">
        <f t="shared" ref="Z25" si="90">COUNTIF(Z8:Z17,"N/A")</f>
        <v>0</v>
      </c>
      <c r="AA25" s="55">
        <f t="shared" ref="AA25:AB25" si="91">COUNTIF(AA8:AA17,"N/A") + COUNTIF(AA8:AA17,"not applicable")</f>
        <v>0</v>
      </c>
      <c r="AB25" s="55">
        <f t="shared" si="91"/>
        <v>0</v>
      </c>
      <c r="AC25" s="33"/>
      <c r="AD25" s="55">
        <f t="shared" ref="AD25:AI25" si="92">COUNTIF(AD8:AD17,"N/A") + COUNTIF(AD8:AD17,"not applicable")</f>
        <v>0</v>
      </c>
      <c r="AE25" s="33"/>
      <c r="AF25" s="55">
        <f t="shared" si="92"/>
        <v>0</v>
      </c>
      <c r="AG25" s="55">
        <f t="shared" si="92"/>
        <v>0</v>
      </c>
      <c r="AH25" s="55">
        <f t="shared" si="92"/>
        <v>0</v>
      </c>
      <c r="AI25" s="55">
        <f t="shared" si="92"/>
        <v>0</v>
      </c>
      <c r="AJ25" s="55">
        <f t="shared" ref="AJ25" si="93">COUNTIF(AJ8:AJ17,"N/A") + COUNTIF(AJ8:AJ17,"not applicable")</f>
        <v>0</v>
      </c>
      <c r="AK25" s="55">
        <f t="shared" ref="AK25:AL25" si="94">COUNTIF(AK8:AK17,"N/A") + COUNTIF(AK8:AK17,"not applicable")</f>
        <v>0</v>
      </c>
      <c r="AL25" s="55">
        <f t="shared" si="94"/>
        <v>0</v>
      </c>
      <c r="AM25" s="55">
        <f t="shared" ref="AM25" si="95">COUNTIF(AM8:AM17,"N/A") + COUNTIF(AM8:AM17,"not applicable")</f>
        <v>0</v>
      </c>
    </row>
    <row r="26" spans="1:39" s="42" customFormat="1" x14ac:dyDescent="0.25">
      <c r="A26" s="32" t="s">
        <v>35</v>
      </c>
      <c r="B26" s="41"/>
      <c r="C26" s="41"/>
      <c r="D26" s="41"/>
      <c r="E26" s="41"/>
      <c r="F26" s="41"/>
      <c r="G26" s="41"/>
      <c r="H26" s="41"/>
      <c r="I26" s="69">
        <f>I19+I21+I24+I25</f>
        <v>0</v>
      </c>
      <c r="J26" s="69">
        <f>J19+J21+J24+J25</f>
        <v>0</v>
      </c>
      <c r="K26" s="49">
        <f t="shared" ref="K26:O26" si="96">K19+K21+K24+K25</f>
        <v>0</v>
      </c>
      <c r="L26" s="49">
        <f t="shared" si="96"/>
        <v>10</v>
      </c>
      <c r="M26" s="49">
        <f t="shared" si="96"/>
        <v>0</v>
      </c>
      <c r="N26" s="49">
        <f t="shared" si="96"/>
        <v>0</v>
      </c>
      <c r="O26" s="49">
        <f t="shared" si="96"/>
        <v>0</v>
      </c>
      <c r="P26" s="49">
        <f t="shared" ref="P26" si="97">P19+P21+P24+P25</f>
        <v>0</v>
      </c>
      <c r="Q26" s="49">
        <f t="shared" ref="Q26:V26" si="98">Q19+Q21+Q24+Q25</f>
        <v>0</v>
      </c>
      <c r="R26" s="50">
        <f t="shared" si="98"/>
        <v>10</v>
      </c>
      <c r="S26" s="41"/>
      <c r="T26" s="49">
        <f t="shared" si="98"/>
        <v>0</v>
      </c>
      <c r="U26" s="49">
        <f t="shared" ref="U26" si="99">U19+U21+U24+U25</f>
        <v>0</v>
      </c>
      <c r="V26" s="49">
        <f t="shared" si="98"/>
        <v>0</v>
      </c>
      <c r="W26" s="49">
        <f t="shared" ref="W26:X26" si="100">W19+W21+W24+W25</f>
        <v>0</v>
      </c>
      <c r="X26" s="49">
        <f t="shared" si="100"/>
        <v>0</v>
      </c>
      <c r="Y26" s="69">
        <f>Y19+Y21+Y24+Y25</f>
        <v>0</v>
      </c>
      <c r="Z26" s="69">
        <f>Z19+Z21+Z24+Z25</f>
        <v>10</v>
      </c>
      <c r="AA26" s="69">
        <f>AA19+AA21+AA24+AA25</f>
        <v>10</v>
      </c>
      <c r="AB26" s="69">
        <f>AB19+AB21+AB24+AB25</f>
        <v>0</v>
      </c>
      <c r="AC26" s="41"/>
      <c r="AD26" s="69">
        <f t="shared" ref="AD26:AI26" si="101">AD19+AD21+AD24+AD25</f>
        <v>0</v>
      </c>
      <c r="AE26" s="41"/>
      <c r="AF26" s="69">
        <f t="shared" si="101"/>
        <v>0</v>
      </c>
      <c r="AG26" s="69">
        <f t="shared" si="101"/>
        <v>0</v>
      </c>
      <c r="AH26" s="69">
        <f t="shared" si="101"/>
        <v>0</v>
      </c>
      <c r="AI26" s="69">
        <f t="shared" si="101"/>
        <v>0</v>
      </c>
      <c r="AJ26" s="69">
        <f t="shared" ref="AJ26" si="102">AJ19+AJ21+AJ24+AJ25</f>
        <v>0</v>
      </c>
      <c r="AK26" s="69">
        <f t="shared" ref="AK26" si="103">AK19+AK21+AK24+AK25</f>
        <v>0</v>
      </c>
      <c r="AL26" s="69">
        <f t="shared" ref="AL26" si="104">AL19+AL21+AL24+AL25</f>
        <v>0</v>
      </c>
      <c r="AM26" s="69">
        <f t="shared" ref="AM26" si="105">AM19+AM21+AM24+AM25</f>
        <v>0</v>
      </c>
    </row>
    <row r="27" spans="1:39" s="145" customFormat="1" x14ac:dyDescent="0.25">
      <c r="B27" s="146"/>
      <c r="C27" s="146"/>
      <c r="D27" s="146"/>
      <c r="E27" s="146"/>
      <c r="F27" s="146"/>
      <c r="G27" s="146"/>
      <c r="H27" s="147"/>
      <c r="I27" s="147"/>
      <c r="J27" s="147"/>
      <c r="K27" s="147"/>
      <c r="L27" s="147"/>
      <c r="M27" s="147"/>
      <c r="N27" s="147"/>
      <c r="O27" s="147"/>
      <c r="P27" s="147"/>
      <c r="Q27" s="147"/>
      <c r="R27" s="147"/>
      <c r="S27" s="147"/>
      <c r="T27" s="147"/>
      <c r="U27" s="147"/>
      <c r="V27" s="147"/>
      <c r="W27" s="147"/>
      <c r="X27" s="147"/>
      <c r="Y27" s="147"/>
      <c r="Z27" s="147"/>
      <c r="AA27" s="147"/>
      <c r="AB27" s="147"/>
      <c r="AC27" s="147"/>
      <c r="AD27" s="147"/>
      <c r="AE27" s="147"/>
      <c r="AF27" s="147"/>
      <c r="AG27" s="147"/>
      <c r="AH27" s="147"/>
      <c r="AI27" s="147"/>
      <c r="AJ27" s="147"/>
      <c r="AK27" s="147"/>
      <c r="AL27" s="147"/>
      <c r="AM27" s="147"/>
    </row>
    <row r="28" spans="1:39" s="145" customFormat="1" x14ac:dyDescent="0.25">
      <c r="A28" s="145" t="s">
        <v>73</v>
      </c>
      <c r="B28" s="146"/>
      <c r="C28" s="146"/>
      <c r="D28" s="146"/>
      <c r="E28" s="146"/>
      <c r="F28" s="146"/>
      <c r="G28" s="146"/>
      <c r="H28" s="147"/>
      <c r="I28" s="147">
        <f>COUNTIF(I8:I17,"")</f>
        <v>0</v>
      </c>
      <c r="J28" s="147">
        <f t="shared" ref="J28:O28" si="106">COUNTIF(J8:J17,"")</f>
        <v>0</v>
      </c>
      <c r="K28" s="147">
        <f t="shared" si="106"/>
        <v>0</v>
      </c>
      <c r="L28" s="147">
        <f t="shared" si="106"/>
        <v>10</v>
      </c>
      <c r="M28" s="147">
        <f t="shared" si="106"/>
        <v>0</v>
      </c>
      <c r="N28" s="147">
        <f t="shared" si="106"/>
        <v>0</v>
      </c>
      <c r="O28" s="147">
        <f t="shared" si="106"/>
        <v>0</v>
      </c>
      <c r="P28" s="147">
        <f t="shared" ref="P28" si="107">COUNTIF(P8:P17,"")</f>
        <v>0</v>
      </c>
      <c r="Q28" s="147">
        <f t="shared" ref="Q28:T28" si="108">COUNTIF(Q8:Q17,"")</f>
        <v>0</v>
      </c>
      <c r="R28" s="147">
        <f t="shared" si="108"/>
        <v>10</v>
      </c>
      <c r="S28" s="147"/>
      <c r="T28" s="147">
        <f t="shared" si="108"/>
        <v>0</v>
      </c>
      <c r="U28" s="147">
        <f t="shared" ref="U28" si="109">COUNTIF(U8:U17,"")</f>
        <v>0</v>
      </c>
      <c r="V28" s="147">
        <f t="shared" ref="V28:AB28" si="110">COUNTIF(V8:V17,"")</f>
        <v>0</v>
      </c>
      <c r="W28" s="147">
        <f t="shared" si="110"/>
        <v>0</v>
      </c>
      <c r="X28" s="147">
        <f t="shared" si="110"/>
        <v>0</v>
      </c>
      <c r="Y28" s="147">
        <f t="shared" si="110"/>
        <v>0</v>
      </c>
      <c r="Z28" s="147">
        <f t="shared" si="110"/>
        <v>0</v>
      </c>
      <c r="AA28" s="147">
        <f t="shared" si="110"/>
        <v>10</v>
      </c>
      <c r="AB28" s="147">
        <f t="shared" si="110"/>
        <v>0</v>
      </c>
      <c r="AC28" s="147"/>
      <c r="AD28" s="147">
        <f t="shared" ref="AD28:AI28" si="111">COUNTIF(AD8:AD17,"")</f>
        <v>0</v>
      </c>
      <c r="AE28" s="147"/>
      <c r="AF28" s="147">
        <f t="shared" si="111"/>
        <v>0</v>
      </c>
      <c r="AG28" s="147">
        <f t="shared" si="111"/>
        <v>0</v>
      </c>
      <c r="AH28" s="147">
        <f t="shared" si="111"/>
        <v>0</v>
      </c>
      <c r="AI28" s="147">
        <f t="shared" si="111"/>
        <v>0</v>
      </c>
      <c r="AJ28" s="147">
        <f t="shared" ref="AJ28" si="112">COUNTIF(AJ8:AJ17,"")</f>
        <v>0</v>
      </c>
      <c r="AK28" s="147">
        <f t="shared" ref="AK28:AL28" si="113">COUNTIF(AK8:AK17,"")</f>
        <v>0</v>
      </c>
      <c r="AL28" s="147">
        <f t="shared" si="113"/>
        <v>0</v>
      </c>
      <c r="AM28" s="147">
        <f t="shared" ref="AM28" si="114">COUNTIF(AM8:AM17,"")</f>
        <v>0</v>
      </c>
    </row>
    <row r="29" spans="1:39" s="146" customFormat="1" x14ac:dyDescent="0.25">
      <c r="A29" s="145" t="s">
        <v>95</v>
      </c>
      <c r="I29" s="146">
        <f t="shared" ref="I29:AA29" si="115">+I24</f>
        <v>0</v>
      </c>
      <c r="J29" s="146">
        <f t="shared" si="115"/>
        <v>0</v>
      </c>
      <c r="K29" s="146">
        <f t="shared" si="115"/>
        <v>0</v>
      </c>
      <c r="L29" s="146">
        <f t="shared" si="115"/>
        <v>10</v>
      </c>
      <c r="M29" s="146">
        <f t="shared" si="115"/>
        <v>0</v>
      </c>
      <c r="N29" s="146">
        <f t="shared" si="115"/>
        <v>0</v>
      </c>
      <c r="O29" s="146">
        <f t="shared" si="115"/>
        <v>0</v>
      </c>
      <c r="P29" s="146">
        <f t="shared" ref="P29" si="116">+P24</f>
        <v>0</v>
      </c>
      <c r="Q29" s="146">
        <f t="shared" si="115"/>
        <v>0</v>
      </c>
      <c r="R29" s="146">
        <f t="shared" si="115"/>
        <v>10</v>
      </c>
      <c r="T29" s="146">
        <f t="shared" si="115"/>
        <v>0</v>
      </c>
      <c r="U29" s="146">
        <f t="shared" ref="U29" si="117">+U24</f>
        <v>0</v>
      </c>
      <c r="V29" s="146">
        <f t="shared" si="115"/>
        <v>0</v>
      </c>
      <c r="W29" s="146">
        <f t="shared" ref="W29:X29" si="118">+W24</f>
        <v>0</v>
      </c>
      <c r="X29" s="146">
        <f t="shared" si="118"/>
        <v>0</v>
      </c>
      <c r="Y29" s="146">
        <f t="shared" si="115"/>
        <v>0</v>
      </c>
      <c r="Z29" s="146">
        <f t="shared" ref="Z29" si="119">+Z24</f>
        <v>0</v>
      </c>
      <c r="AA29" s="146">
        <f t="shared" si="115"/>
        <v>10</v>
      </c>
      <c r="AB29" s="146">
        <f t="shared" ref="AB29:AI29" si="120">+AB24</f>
        <v>0</v>
      </c>
      <c r="AD29" s="146">
        <f t="shared" si="120"/>
        <v>0</v>
      </c>
      <c r="AF29" s="146">
        <f t="shared" si="120"/>
        <v>0</v>
      </c>
      <c r="AG29" s="146">
        <f t="shared" si="120"/>
        <v>0</v>
      </c>
      <c r="AH29" s="146">
        <f t="shared" si="120"/>
        <v>0</v>
      </c>
      <c r="AI29" s="146">
        <f t="shared" si="120"/>
        <v>0</v>
      </c>
      <c r="AJ29" s="146">
        <f t="shared" ref="AJ29" si="121">+AJ24</f>
        <v>0</v>
      </c>
      <c r="AK29" s="146">
        <f t="shared" ref="AK29:AL29" si="122">+AK24</f>
        <v>0</v>
      </c>
      <c r="AL29" s="146">
        <f t="shared" si="122"/>
        <v>0</v>
      </c>
      <c r="AM29" s="146">
        <f t="shared" ref="AM29" si="123">+AM24</f>
        <v>0</v>
      </c>
    </row>
    <row r="30" spans="1:39" s="148" customFormat="1" ht="31.5" x14ac:dyDescent="0.25">
      <c r="A30" s="148" t="s">
        <v>48</v>
      </c>
      <c r="B30" s="146"/>
      <c r="C30" s="146"/>
      <c r="D30" s="146"/>
      <c r="E30" s="146"/>
      <c r="F30" s="146"/>
      <c r="G30" s="146"/>
      <c r="H30" s="149"/>
      <c r="I30" s="149" t="str">
        <f t="shared" ref="I30:K30" si="124">IF(I24=I26,"No data",IF(I25=I26,"N/A",IF(I24+I25=I26,"N/A",I20)))</f>
        <v>No data</v>
      </c>
      <c r="J30" s="149" t="str">
        <f t="shared" si="124"/>
        <v>No data</v>
      </c>
      <c r="K30" s="149" t="str">
        <f t="shared" si="124"/>
        <v>No data</v>
      </c>
      <c r="L30" s="149" t="str">
        <f>IF(L24=L26,"No data",IF(L25=L26,"Not applicable",IF(L24+L25=L26,"Not applicable",L20)))</f>
        <v>No data</v>
      </c>
      <c r="M30" s="149" t="str">
        <f>IF(M24=M26,"No data",IF(M25=M26,"N/A",IF(M24+M25=M26,"N/A",M20)))</f>
        <v>No data</v>
      </c>
      <c r="N30" s="149" t="str">
        <f>IF(N24=N26,"No data",IF(N25=N26,"N/A",IF(N24+N25=N26,"N/A",N20)))</f>
        <v>No data</v>
      </c>
      <c r="O30" s="149" t="str">
        <f>IF(O24=O26,"No data",IF(O25=O26,"N/A",IF(O24+O25=O26,"N/A",O20)))</f>
        <v>No data</v>
      </c>
      <c r="P30" s="149" t="str">
        <f t="shared" ref="P30" si="125">IF(P24=P26,"No data",IF(P25=P26,"N/A",IF(P24+P25=P26,"N/A",P20)))</f>
        <v>No data</v>
      </c>
      <c r="Q30" s="149" t="str">
        <f>IF(Q24=Q26,"No data",IF(Q25=Q26,"N/A)",IF(Q24+Q25=Q26,"N/A",Q20)))</f>
        <v>No data</v>
      </c>
      <c r="R30" s="149" t="str">
        <f>IF(R24=R26,"No data",IF(R25=R26,"N/A",IF(R24+R25=R26,"N/A",R20)))</f>
        <v>No data</v>
      </c>
      <c r="S30" s="149"/>
      <c r="T30" s="149" t="str">
        <f t="shared" ref="T30" si="126">IF(T24=T26,"No data",IF(T25=T26,"N/A",IF(T24+T25=T26,"N/A",T20)))</f>
        <v>No data</v>
      </c>
      <c r="U30" s="149" t="str">
        <f t="shared" ref="U30:Y30" si="127">IF(U24=U26,"No data",IF(U25=U26,"N/A",IF(U24+U25=U26,"N/A",U20)))</f>
        <v>No data</v>
      </c>
      <c r="V30" s="149" t="str">
        <f t="shared" si="127"/>
        <v>No data</v>
      </c>
      <c r="W30" s="149" t="str">
        <f t="shared" si="127"/>
        <v>No data</v>
      </c>
      <c r="X30" s="149" t="str">
        <f t="shared" si="127"/>
        <v>No data</v>
      </c>
      <c r="Y30" s="149" t="str">
        <f t="shared" si="127"/>
        <v>No data</v>
      </c>
      <c r="Z30" s="149">
        <f t="shared" ref="Z30" si="128">IF(Z24=Z26,"No data",IF(Z25=Z26,"N/A",IF(Z24+Z25=Z26,"N/A",Z20)))</f>
        <v>0</v>
      </c>
      <c r="AA30" s="149" t="str">
        <f>IF(AA24=AA26,"No data",IF(AA25=AA26,"N/A",IF(AA24+AA25=AA26,"N/A",AA20)))</f>
        <v>No data</v>
      </c>
      <c r="AB30" s="149" t="str">
        <f t="shared" ref="AB30" si="129">IF(AB24=AB26,"No data",IF(AB25=AB26,"N/A",IF(AB25=AB26,"not applicable",IF(AB24+AB25=AB26,"N/A",AB20))))</f>
        <v>No data</v>
      </c>
      <c r="AC30" s="149"/>
      <c r="AD30" s="149" t="str">
        <f t="shared" ref="AD30:AI30" si="130">IF(AD24=AD26,"No data",IF(AD25=AD26,"N/A",IF(AD25=AD26,"not applicable",IF(AD24+AD25=AD26,"N/A",AD20))))</f>
        <v>No data</v>
      </c>
      <c r="AE30" s="149"/>
      <c r="AF30" s="149" t="str">
        <f t="shared" si="130"/>
        <v>No data</v>
      </c>
      <c r="AG30" s="149" t="str">
        <f t="shared" si="130"/>
        <v>No data</v>
      </c>
      <c r="AH30" s="149" t="str">
        <f t="shared" si="130"/>
        <v>No data</v>
      </c>
      <c r="AI30" s="149" t="str">
        <f t="shared" si="130"/>
        <v>No data</v>
      </c>
      <c r="AJ30" s="149" t="str">
        <f t="shared" ref="AJ30" si="131">IF(AJ24=AJ26,"No data",IF(AJ25=AJ26,"N/A",IF(AJ25=AJ26,"not applicable",IF(AJ24+AJ25=AJ26,"N/A",AJ20))))</f>
        <v>No data</v>
      </c>
      <c r="AK30" s="149" t="str">
        <f t="shared" ref="AK30:AL30" si="132">IF(AK24=AK26,"No data",IF(AK25=AK26,"N/A",IF(AK25=AK26,"not applicable",IF(AK24+AK25=AK26,"N/A",AK20))))</f>
        <v>No data</v>
      </c>
      <c r="AL30" s="149" t="str">
        <f t="shared" si="132"/>
        <v>No data</v>
      </c>
      <c r="AM30" s="149" t="str">
        <f t="shared" ref="AM30" si="133">IF(AM24=AM26,"No data",IF(AM25=AM26,"N/A",IF(AM25=AM26,"not applicable",IF(AM24+AM25=AM26,"N/A",AM20))))</f>
        <v>No data</v>
      </c>
    </row>
    <row r="31" spans="1:39" s="153" customFormat="1" x14ac:dyDescent="0.25">
      <c r="A31" s="152"/>
      <c r="W31" s="154"/>
      <c r="X31" s="154"/>
      <c r="Y31" s="146"/>
      <c r="Z31" s="146"/>
      <c r="AA31" s="146"/>
    </row>
    <row r="32" spans="1:39" s="153" customFormat="1" x14ac:dyDescent="0.25">
      <c r="A32" s="152"/>
      <c r="P32" s="146"/>
      <c r="W32" s="154"/>
      <c r="X32" s="154"/>
      <c r="Y32" s="146"/>
      <c r="Z32" s="146"/>
      <c r="AA32" s="146"/>
    </row>
    <row r="33" spans="1:27" s="153" customFormat="1" x14ac:dyDescent="0.25">
      <c r="A33" s="152"/>
      <c r="P33" s="146"/>
      <c r="W33" s="154"/>
      <c r="X33" s="154"/>
      <c r="Y33" s="146"/>
      <c r="Z33" s="146"/>
      <c r="AA33" s="146"/>
    </row>
    <row r="34" spans="1:27" s="37" customFormat="1" x14ac:dyDescent="0.25">
      <c r="A34" s="12"/>
      <c r="P34" s="92"/>
      <c r="R34" s="10"/>
      <c r="W34" s="93"/>
      <c r="X34" s="93"/>
      <c r="Y34" s="92"/>
      <c r="Z34" s="92"/>
      <c r="AA34" s="92"/>
    </row>
    <row r="35" spans="1:27" s="37" customFormat="1" x14ac:dyDescent="0.25">
      <c r="A35" s="12"/>
      <c r="P35" s="92"/>
      <c r="R35" s="10"/>
      <c r="W35" s="93"/>
      <c r="X35" s="93"/>
      <c r="Y35" s="92"/>
      <c r="Z35" s="92"/>
      <c r="AA35" s="92"/>
    </row>
    <row r="36" spans="1:27" s="37" customFormat="1" x14ac:dyDescent="0.25">
      <c r="A36" s="12"/>
      <c r="P36" s="92"/>
      <c r="R36" s="10"/>
      <c r="W36" s="93"/>
      <c r="X36" s="93"/>
      <c r="Y36" s="92"/>
      <c r="Z36" s="92"/>
      <c r="AA36" s="92"/>
    </row>
    <row r="37" spans="1:27" s="37" customFormat="1" x14ac:dyDescent="0.25">
      <c r="A37" s="12"/>
      <c r="P37" s="92"/>
      <c r="R37" s="10"/>
      <c r="W37" s="93"/>
      <c r="X37" s="93"/>
      <c r="Y37" s="92"/>
      <c r="Z37" s="92"/>
      <c r="AA37" s="92"/>
    </row>
    <row r="38" spans="1:27" s="37" customFormat="1" x14ac:dyDescent="0.25">
      <c r="A38" s="12"/>
      <c r="P38" s="92"/>
      <c r="W38" s="93"/>
      <c r="X38" s="93"/>
      <c r="Y38" s="92"/>
      <c r="Z38" s="92"/>
      <c r="AA38" s="92"/>
    </row>
    <row r="39" spans="1:27" s="37" customFormat="1" x14ac:dyDescent="0.25">
      <c r="A39" s="12"/>
      <c r="P39" s="92"/>
      <c r="W39" s="93"/>
      <c r="X39" s="93"/>
      <c r="Y39" s="92"/>
      <c r="Z39" s="92"/>
      <c r="AA39" s="92"/>
    </row>
    <row r="40" spans="1:27" x14ac:dyDescent="0.25">
      <c r="A40" s="36"/>
      <c r="P40" s="35"/>
      <c r="R40" s="10"/>
    </row>
    <row r="41" spans="1:27" x14ac:dyDescent="0.25">
      <c r="A41" s="36"/>
      <c r="P41" s="35"/>
      <c r="R41" s="10"/>
    </row>
    <row r="42" spans="1:27" x14ac:dyDescent="0.25">
      <c r="A42" s="36"/>
      <c r="P42" s="35"/>
      <c r="R42" s="10"/>
    </row>
    <row r="43" spans="1:27" x14ac:dyDescent="0.25">
      <c r="A43" s="36"/>
      <c r="R43" s="10"/>
    </row>
    <row r="44" spans="1:27" x14ac:dyDescent="0.25">
      <c r="A44" s="36"/>
      <c r="R44" s="10"/>
    </row>
    <row r="45" spans="1:27" x14ac:dyDescent="0.25">
      <c r="A45" s="36"/>
      <c r="R45" s="10"/>
    </row>
    <row r="46" spans="1:27" x14ac:dyDescent="0.25">
      <c r="A46" s="36"/>
      <c r="R46" s="10"/>
    </row>
    <row r="47" spans="1:27" x14ac:dyDescent="0.25">
      <c r="A47" s="36"/>
    </row>
  </sheetData>
  <mergeCells count="22">
    <mergeCell ref="I4:K4"/>
    <mergeCell ref="H3:K3"/>
    <mergeCell ref="L3:Q3"/>
    <mergeCell ref="V4:Y4"/>
    <mergeCell ref="AA3:AB3"/>
    <mergeCell ref="V3:Z3"/>
    <mergeCell ref="S3:U3"/>
    <mergeCell ref="A1:A2"/>
    <mergeCell ref="B3:C3"/>
    <mergeCell ref="B4:C4"/>
    <mergeCell ref="F4:G4"/>
    <mergeCell ref="D4:E4"/>
    <mergeCell ref="D3:G3"/>
    <mergeCell ref="AL4:AM4"/>
    <mergeCell ref="AC3:AD3"/>
    <mergeCell ref="AF4:AG4"/>
    <mergeCell ref="AH4:AI4"/>
    <mergeCell ref="AJ4:AK4"/>
    <mergeCell ref="AL3:AM3"/>
    <mergeCell ref="AJ3:AK3"/>
    <mergeCell ref="AH3:AI3"/>
    <mergeCell ref="AF3:AG3"/>
  </mergeCells>
  <conditionalFormatting sqref="P18 V18">
    <cfRule type="containsText" dxfId="15" priority="39" operator="containsText" text="no">
      <formula>NOT(ISERROR(SEARCH("no",P18)))</formula>
    </cfRule>
  </conditionalFormatting>
  <conditionalFormatting sqref="R9:R17 T11:Y17 I10:I17 T10:V10 T8:U9 Y10 AF8:AM17">
    <cfRule type="expression" dxfId="14" priority="23">
      <formula>(I8:I17="No")</formula>
    </cfRule>
  </conditionalFormatting>
  <conditionalFormatting sqref="L8:L17">
    <cfRule type="expression" dxfId="13" priority="22">
      <formula>(L8:L17="No")</formula>
    </cfRule>
  </conditionalFormatting>
  <conditionalFormatting sqref="R8">
    <cfRule type="expression" dxfId="12" priority="20">
      <formula>(R8:R17="No")</formula>
    </cfRule>
  </conditionalFormatting>
  <conditionalFormatting sqref="AA8:AB17">
    <cfRule type="expression" dxfId="11" priority="17">
      <formula>(AA8:AA17="No")</formula>
    </cfRule>
  </conditionalFormatting>
  <conditionalFormatting sqref="J8:J17">
    <cfRule type="expression" dxfId="10" priority="14">
      <formula>(J8:J17="No")</formula>
    </cfRule>
  </conditionalFormatting>
  <conditionalFormatting sqref="K8:K17">
    <cfRule type="expression" dxfId="9" priority="10">
      <formula>(K8:K17="No")</formula>
    </cfRule>
  </conditionalFormatting>
  <conditionalFormatting sqref="M8:Q17">
    <cfRule type="expression" dxfId="8" priority="8">
      <formula>(M8:M17="No")</formula>
    </cfRule>
  </conditionalFormatting>
  <conditionalFormatting sqref="AD8:AD17">
    <cfRule type="expression" dxfId="7" priority="4">
      <formula>(AD8:AD17="No")</formula>
    </cfRule>
  </conditionalFormatting>
  <conditionalFormatting sqref="Z8:Z17">
    <cfRule type="cellIs" dxfId="6" priority="1" operator="between">
      <formula>0</formula>
      <formula>1</formula>
    </cfRule>
  </conditionalFormatting>
  <conditionalFormatting sqref="I8:I9 V8:V9 X10">
    <cfRule type="expression" dxfId="5" priority="41">
      <formula>(I8:I18="No")</formula>
    </cfRule>
  </conditionalFormatting>
  <conditionalFormatting sqref="X8:Y9">
    <cfRule type="expression" dxfId="4" priority="43">
      <formula>(X8:X19="No")</formula>
    </cfRule>
  </conditionalFormatting>
  <dataValidations count="3">
    <dataValidation type="list" allowBlank="1" showInputMessage="1" showErrorMessage="1" sqref="M8:Q17 AJ8:AJ17 AB8:AB17 I8:K17 AD8:AF17 AH8:AH17 AL8:AL17 S8:W17 X10:Y17 X8:Y9" xr:uid="{00000000-0002-0000-0200-000000000000}">
      <formula1>Answer3</formula1>
    </dataValidation>
    <dataValidation type="time" allowBlank="1" showInputMessage="1" showErrorMessage="1" sqref="D8:D17 F8:F17" xr:uid="{AEF2F5AE-FA8F-475E-A6D6-882198758218}">
      <formula1>0</formula1>
      <formula2>0.999305555555556</formula2>
    </dataValidation>
    <dataValidation type="date" allowBlank="1" showInputMessage="1" showErrorMessage="1" sqref="E8:E17 G8:G17" xr:uid="{A62D4AA3-B8D7-442D-A6CA-764A6D5B31F0}">
      <formula1>40179</formula1>
      <formula2>58441</formula2>
    </dataValidation>
  </dataValidations>
  <hyperlinks>
    <hyperlink ref="R7" r:id="rId1" xr:uid="{969D49F4-CD32-418D-BF63-E3D24A735C55}"/>
  </hyperlinks>
  <pageMargins left="0.7" right="0.7" top="0.75" bottom="0.75" header="0.3" footer="0.3"/>
  <pageSetup paperSize="9" orientation="portrait" r:id="rId2"/>
  <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200-000002000000}">
          <x14:formula1>
            <xm:f>answer_sheet!$E$2:$E$4</xm:f>
          </x14:formula1>
          <xm:sqref>AC8:AC17 L8:L17 AA8:AA17 AK8:AK17 AI8:AI17 AG8:AG17 AM8:AM17</xm:sqref>
        </x14:dataValidation>
        <x14:dataValidation type="list" allowBlank="1" showInputMessage="1" showErrorMessage="1" xr:uid="{00000000-0002-0000-0200-000001000000}">
          <x14:formula1>
            <xm:f>answer_sheet!$A$2:$A$4</xm:f>
          </x14:formula1>
          <xm:sqref>C8:C17</xm:sqref>
        </x14:dataValidation>
        <x14:dataValidation type="list" allowBlank="1" showInputMessage="1" showErrorMessage="1" xr:uid="{40F08554-1DC8-4633-8E7C-84B876766745}">
          <x14:formula1>
            <xm:f>answer_sheet!$G$2:$G$4</xm:f>
          </x14:formula1>
          <xm:sqref>H8:H17</xm:sqref>
        </x14:dataValidation>
        <x14:dataValidation type="list" allowBlank="1" showInputMessage="1" showErrorMessage="1" xr:uid="{59EA0057-DCC9-4B52-A9DD-7E0B4F705E87}">
          <x14:formula1>
            <xm:f>answer_sheet!$I$2:$I$5</xm:f>
          </x14:formula1>
          <xm:sqref>R8:R17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D2:V23"/>
  <sheetViews>
    <sheetView showGridLines="0" zoomScale="95" zoomScaleNormal="95" workbookViewId="0">
      <selection activeCell="A23" sqref="A23"/>
    </sheetView>
  </sheetViews>
  <sheetFormatPr defaultRowHeight="15" x14ac:dyDescent="0.25"/>
  <cols>
    <col min="7" max="7" width="9.5703125" bestFit="1" customWidth="1"/>
    <col min="9" max="9" width="9.7109375" customWidth="1"/>
    <col min="10" max="10" width="8.42578125" customWidth="1"/>
    <col min="11" max="11" width="8.85546875" customWidth="1"/>
    <col min="12" max="12" width="9.85546875" customWidth="1"/>
    <col min="13" max="13" width="8.42578125" customWidth="1"/>
    <col min="14" max="14" width="11.7109375" customWidth="1"/>
    <col min="16" max="16" width="10" customWidth="1"/>
    <col min="17" max="17" width="8.7109375" customWidth="1"/>
    <col min="18" max="18" width="1.7109375" customWidth="1"/>
  </cols>
  <sheetData>
    <row r="2" spans="7:22" ht="15" customHeight="1" x14ac:dyDescent="0.25">
      <c r="G2" s="184" t="s">
        <v>42</v>
      </c>
      <c r="H2" s="185"/>
      <c r="I2" s="185"/>
      <c r="J2" s="185"/>
      <c r="K2" s="185"/>
      <c r="L2" s="185"/>
      <c r="M2" s="185"/>
      <c r="N2" s="185"/>
      <c r="O2" s="185"/>
      <c r="P2" s="185"/>
      <c r="Q2" s="186"/>
    </row>
    <row r="3" spans="7:22" ht="17.25" customHeight="1" x14ac:dyDescent="0.25">
      <c r="G3" s="132">
        <v>3</v>
      </c>
      <c r="H3" s="132">
        <v>4</v>
      </c>
      <c r="I3" s="132">
        <v>5</v>
      </c>
      <c r="J3" s="132">
        <v>6</v>
      </c>
      <c r="K3" s="132">
        <v>7</v>
      </c>
      <c r="L3" s="132">
        <v>8</v>
      </c>
      <c r="M3" s="132">
        <v>9</v>
      </c>
      <c r="N3" s="132">
        <v>10</v>
      </c>
      <c r="O3" s="132">
        <v>11</v>
      </c>
      <c r="P3" s="132">
        <v>12</v>
      </c>
      <c r="Q3" s="132">
        <v>13</v>
      </c>
      <c r="S3" s="187" t="s">
        <v>84</v>
      </c>
      <c r="T3" s="188"/>
      <c r="U3" s="189"/>
      <c r="V3" s="181" t="s">
        <v>38</v>
      </c>
    </row>
    <row r="4" spans="7:22" x14ac:dyDescent="0.25">
      <c r="G4" s="4" t="s">
        <v>114</v>
      </c>
      <c r="H4" s="4" t="s">
        <v>86</v>
      </c>
      <c r="I4" s="4">
        <v>5</v>
      </c>
      <c r="J4" s="4" t="s">
        <v>94</v>
      </c>
      <c r="K4" s="4" t="s">
        <v>120</v>
      </c>
      <c r="L4" s="4" t="s">
        <v>124</v>
      </c>
      <c r="M4" s="4" t="s">
        <v>182</v>
      </c>
      <c r="N4" s="4" t="s">
        <v>184</v>
      </c>
      <c r="O4" s="4" t="s">
        <v>186</v>
      </c>
      <c r="P4" s="4" t="s">
        <v>188</v>
      </c>
      <c r="Q4" s="4" t="s">
        <v>190</v>
      </c>
      <c r="S4" s="190"/>
      <c r="T4" s="191"/>
      <c r="U4" s="192"/>
      <c r="V4" s="182"/>
    </row>
    <row r="5" spans="7:22" x14ac:dyDescent="0.25">
      <c r="G5" s="4" t="s">
        <v>115</v>
      </c>
      <c r="H5" s="4" t="s">
        <v>87</v>
      </c>
      <c r="J5" s="4" t="s">
        <v>96</v>
      </c>
      <c r="K5" s="4" t="s">
        <v>121</v>
      </c>
      <c r="L5" s="4" t="s">
        <v>125</v>
      </c>
      <c r="N5" s="4" t="s">
        <v>185</v>
      </c>
      <c r="O5" s="4" t="s">
        <v>187</v>
      </c>
      <c r="P5" s="4" t="s">
        <v>189</v>
      </c>
      <c r="Q5" s="4" t="s">
        <v>191</v>
      </c>
      <c r="S5" s="190"/>
      <c r="T5" s="191"/>
      <c r="U5" s="192"/>
      <c r="V5" s="182"/>
    </row>
    <row r="6" spans="7:22" x14ac:dyDescent="0.25">
      <c r="G6" s="4" t="s">
        <v>116</v>
      </c>
      <c r="H6" s="4" t="s">
        <v>88</v>
      </c>
      <c r="K6" s="4" t="s">
        <v>180</v>
      </c>
      <c r="Q6" s="5"/>
      <c r="S6" s="190"/>
      <c r="T6" s="191"/>
      <c r="U6" s="192"/>
      <c r="V6" s="182"/>
    </row>
    <row r="7" spans="7:22" x14ac:dyDescent="0.25">
      <c r="H7" s="4" t="s">
        <v>89</v>
      </c>
      <c r="K7" s="4" t="s">
        <v>181</v>
      </c>
      <c r="Q7" s="5"/>
      <c r="S7" s="193"/>
      <c r="T7" s="194"/>
      <c r="U7" s="195"/>
      <c r="V7" s="183"/>
    </row>
    <row r="8" spans="7:22" x14ac:dyDescent="0.25">
      <c r="H8" s="4" t="s">
        <v>90</v>
      </c>
      <c r="K8" s="4" t="s">
        <v>192</v>
      </c>
      <c r="Q8" s="5"/>
      <c r="S8" s="196" t="s">
        <v>39</v>
      </c>
      <c r="T8" s="197"/>
      <c r="U8" s="198"/>
      <c r="V8" s="7">
        <v>100</v>
      </c>
    </row>
    <row r="9" spans="7:22" x14ac:dyDescent="0.25">
      <c r="G9" s="3"/>
      <c r="H9" s="4" t="s">
        <v>91</v>
      </c>
      <c r="I9" s="3"/>
      <c r="Q9" s="5"/>
      <c r="S9" s="199" t="s">
        <v>40</v>
      </c>
      <c r="T9" s="200"/>
      <c r="U9" s="201"/>
      <c r="V9" s="8" t="s">
        <v>44</v>
      </c>
    </row>
    <row r="10" spans="7:22" x14ac:dyDescent="0.25">
      <c r="G10" s="66"/>
      <c r="H10" s="66"/>
      <c r="I10" s="66"/>
      <c r="K10" s="63"/>
      <c r="S10" s="202" t="s">
        <v>43</v>
      </c>
      <c r="T10" s="200"/>
      <c r="U10" s="201"/>
      <c r="V10" s="9" t="s">
        <v>45</v>
      </c>
    </row>
    <row r="11" spans="7:22" x14ac:dyDescent="0.25">
      <c r="H11" s="3"/>
      <c r="I11" s="3"/>
      <c r="K11" s="3"/>
      <c r="L11" s="3"/>
      <c r="R11" s="61"/>
      <c r="S11" s="62"/>
    </row>
    <row r="12" spans="7:22" ht="15" customHeight="1" x14ac:dyDescent="0.25">
      <c r="G12" s="184" t="s">
        <v>37</v>
      </c>
      <c r="H12" s="185"/>
      <c r="I12" s="185"/>
      <c r="J12" s="185"/>
      <c r="K12" s="185"/>
      <c r="L12" s="185"/>
      <c r="M12" s="185"/>
      <c r="N12" s="185"/>
      <c r="O12" s="185"/>
      <c r="P12" s="185"/>
      <c r="Q12" s="186"/>
      <c r="R12" s="61"/>
      <c r="S12" s="62"/>
    </row>
    <row r="13" spans="7:22" x14ac:dyDescent="0.25">
      <c r="G13" s="132">
        <v>3</v>
      </c>
      <c r="H13" s="132">
        <v>4</v>
      </c>
      <c r="I13" s="132">
        <v>5</v>
      </c>
      <c r="J13" s="132">
        <v>6</v>
      </c>
      <c r="K13" s="132">
        <v>7</v>
      </c>
      <c r="L13" s="132">
        <v>8</v>
      </c>
      <c r="M13" s="132">
        <v>9</v>
      </c>
      <c r="N13" s="132">
        <v>10</v>
      </c>
      <c r="O13" s="132">
        <v>11</v>
      </c>
      <c r="P13" s="132">
        <v>12</v>
      </c>
      <c r="Q13" s="132">
        <v>13</v>
      </c>
      <c r="R13" s="61"/>
      <c r="S13" s="62"/>
    </row>
    <row r="14" spans="7:22" x14ac:dyDescent="0.25">
      <c r="G14" s="64" t="str">
        <f>+'Audit Tool'!I30</f>
        <v>No data</v>
      </c>
      <c r="H14" s="64" t="str">
        <f>+'Audit Tool'!L30</f>
        <v>No data</v>
      </c>
      <c r="I14" s="64" t="str">
        <f>+'Audit Tool'!R30</f>
        <v>No data</v>
      </c>
      <c r="J14" s="64" t="str">
        <f>+'Audit Tool'!T30</f>
        <v>No data</v>
      </c>
      <c r="K14" s="64" t="str">
        <f>+'Audit Tool'!V30</f>
        <v>No data</v>
      </c>
      <c r="L14" s="64" t="str">
        <f>+'Audit Tool'!AA30</f>
        <v>No data</v>
      </c>
      <c r="M14" s="64" t="str">
        <f>+'Audit Tool'!AD30</f>
        <v>No data</v>
      </c>
      <c r="N14" s="64" t="str">
        <f>+'Audit Tool'!AF30</f>
        <v>No data</v>
      </c>
      <c r="O14" s="64" t="str">
        <f>+'Audit Tool'!AH30</f>
        <v>No data</v>
      </c>
      <c r="P14" s="64" t="str">
        <f>+'Audit Tool'!AJ30</f>
        <v>No data</v>
      </c>
      <c r="Q14" s="64" t="str">
        <f>+'Audit Tool'!AL30</f>
        <v>No data</v>
      </c>
    </row>
    <row r="15" spans="7:22" x14ac:dyDescent="0.25">
      <c r="G15" s="64" t="str">
        <f>+'Audit Tool'!J30</f>
        <v>No data</v>
      </c>
      <c r="H15" s="64" t="str">
        <f>+'Audit Tool'!M30</f>
        <v>No data</v>
      </c>
      <c r="J15" s="64" t="str">
        <f>+'Audit Tool'!U30</f>
        <v>No data</v>
      </c>
      <c r="K15" s="64" t="str">
        <f>+'Audit Tool'!W30</f>
        <v>No data</v>
      </c>
      <c r="L15" s="64" t="str">
        <f>+'Audit Tool'!AB30</f>
        <v>No data</v>
      </c>
      <c r="N15" s="64" t="str">
        <f>+'Audit Tool'!AG30</f>
        <v>No data</v>
      </c>
      <c r="O15" s="64" t="str">
        <f>+'Audit Tool'!AI30</f>
        <v>No data</v>
      </c>
      <c r="P15" s="64" t="str">
        <f>+'Audit Tool'!AK30</f>
        <v>No data</v>
      </c>
      <c r="Q15" s="64" t="str">
        <f>+'Audit Tool'!AM30</f>
        <v>No data</v>
      </c>
    </row>
    <row r="16" spans="7:22" x14ac:dyDescent="0.25">
      <c r="G16" s="64" t="str">
        <f>+'Audit Tool'!K30</f>
        <v>No data</v>
      </c>
      <c r="H16" s="64" t="str">
        <f>+'Audit Tool'!N30</f>
        <v>No data</v>
      </c>
      <c r="K16" s="64" t="str">
        <f>+'Audit Tool'!X30</f>
        <v>No data</v>
      </c>
      <c r="Q16" s="5"/>
    </row>
    <row r="17" spans="4:17" ht="15" customHeight="1" x14ac:dyDescent="0.25">
      <c r="H17" s="64" t="str">
        <f>+'Audit Tool'!O30</f>
        <v>No data</v>
      </c>
      <c r="K17" s="64" t="str">
        <f>+'Audit Tool'!Y30</f>
        <v>No data</v>
      </c>
      <c r="Q17" s="5"/>
    </row>
    <row r="18" spans="4:17" x14ac:dyDescent="0.25">
      <c r="H18" s="64" t="str">
        <f>+'Audit Tool'!P30</f>
        <v>No data</v>
      </c>
      <c r="K18" s="64">
        <f>+'Audit Tool'!Z30</f>
        <v>0</v>
      </c>
      <c r="Q18" s="5"/>
    </row>
    <row r="19" spans="4:17" x14ac:dyDescent="0.25">
      <c r="G19" s="3"/>
      <c r="H19" s="64" t="str">
        <f>+'Audit Tool'!Q30</f>
        <v>No data</v>
      </c>
      <c r="I19" s="3"/>
      <c r="Q19" s="5"/>
    </row>
    <row r="21" spans="4:17" x14ac:dyDescent="0.25">
      <c r="G21" s="184" t="s">
        <v>41</v>
      </c>
      <c r="H21" s="185"/>
      <c r="I21" s="185"/>
      <c r="J21" s="185"/>
      <c r="K21" s="185"/>
      <c r="L21" s="185"/>
      <c r="M21" s="185"/>
      <c r="N21" s="185"/>
      <c r="O21" s="185"/>
      <c r="P21" s="185"/>
      <c r="Q21" s="186"/>
    </row>
    <row r="22" spans="4:17" x14ac:dyDescent="0.25">
      <c r="G22" s="132">
        <v>3</v>
      </c>
      <c r="H22" s="132">
        <v>4</v>
      </c>
      <c r="I22" s="132">
        <v>5</v>
      </c>
      <c r="J22" s="132">
        <v>6</v>
      </c>
      <c r="K22" s="132">
        <v>7</v>
      </c>
      <c r="L22" s="132">
        <v>8</v>
      </c>
      <c r="M22" s="132">
        <v>9</v>
      </c>
      <c r="N22" s="132">
        <v>10</v>
      </c>
      <c r="O22" s="132">
        <v>11</v>
      </c>
      <c r="P22" s="132">
        <v>12</v>
      </c>
      <c r="Q22" s="132">
        <v>13</v>
      </c>
    </row>
    <row r="23" spans="4:17" ht="53.25" customHeight="1" x14ac:dyDescent="0.25">
      <c r="D23" s="134"/>
      <c r="G23" s="39" t="str">
        <f>IF(G14="No data", "No data", IF(G14="NA","NA",IF(G14="%","%", SUM(G14:G16)/COUNT(G14:G16))))</f>
        <v>No data</v>
      </c>
      <c r="H23" s="39" t="str">
        <f>IF(H14="No data", "No data", IF(H14="NA","NA",IF(H14="%","%", SUM(H14:H19)/COUNT(H14:H19))))</f>
        <v>No data</v>
      </c>
      <c r="I23" s="39" t="str">
        <f>IF(I14="No data", "No data", IF(I14="NA","NA",IF(I14="%","%", SUM(I14:I14)/COUNT(I14:I14))))</f>
        <v>No data</v>
      </c>
      <c r="J23" s="39" t="str">
        <f>IF(J14="No data", "No data", IF(J14="NA","NA",IF(J14="%","%", SUM(J14:J15)/COUNT(J14:J15))))</f>
        <v>No data</v>
      </c>
      <c r="K23" s="39" t="str">
        <f>IF(K14="No data", "No data", IF(K14="NA","NA",IF(K14="%","%", SUM(K14:K18)/COUNT(K14:K18))))</f>
        <v>No data</v>
      </c>
      <c r="L23" s="39" t="str">
        <f>IF(L14="No data", "No data", IF(L14="NA","NA",IF(L14="%","%", SUM(L14:L15)/COUNT(L14:L15))))</f>
        <v>No data</v>
      </c>
      <c r="M23" s="39" t="str">
        <f>IF(M14="No data", "No data", IF(M14="NA","NA",IF(M14="%","%", SUM(M14:M14)/COUNT(M14:M14))))</f>
        <v>No data</v>
      </c>
      <c r="N23" s="39" t="str">
        <f>IF(N14="No data", "No data", IF(N14="NA","NA",IF(N14="%","%", SUM(N14:N15)/COUNT(N14:N15))))</f>
        <v>No data</v>
      </c>
      <c r="O23" s="39" t="str">
        <f>IF(O14="No data", "No data", IF(O14="NA","NA",IF(O14="%","%", SUM(O14:O15)/COUNT(O14:O15))))</f>
        <v>No data</v>
      </c>
      <c r="P23" s="39" t="str">
        <f>IF(P14="No data", "No data", IF(P14="NA","NA",IF(P14="%","%", SUM(P14:P15)/COUNT(P14:P15))))</f>
        <v>No data</v>
      </c>
      <c r="Q23" s="39" t="str">
        <f>IF(Q14="No data", "No data", IF(Q14="NA","NA",IF(Q14="%","%", SUM(Q14:Q15)/COUNT(Q14:Q15))))</f>
        <v>No data</v>
      </c>
    </row>
  </sheetData>
  <mergeCells count="8">
    <mergeCell ref="V3:V7"/>
    <mergeCell ref="G2:Q2"/>
    <mergeCell ref="G12:Q12"/>
    <mergeCell ref="G21:Q21"/>
    <mergeCell ref="S3:U7"/>
    <mergeCell ref="S8:U8"/>
    <mergeCell ref="S9:U9"/>
    <mergeCell ref="S10:U10"/>
  </mergeCells>
  <conditionalFormatting sqref="G23:Q23">
    <cfRule type="cellIs" dxfId="3" priority="2" operator="between">
      <formula>50</formula>
      <formula>99</formula>
    </cfRule>
    <cfRule type="cellIs" dxfId="2" priority="3" operator="between">
      <formula>50</formula>
      <formula>99</formula>
    </cfRule>
    <cfRule type="cellIs" dxfId="1" priority="4" operator="equal">
      <formula>100</formula>
    </cfRule>
  </conditionalFormatting>
  <conditionalFormatting sqref="G23:Q23">
    <cfRule type="cellIs" dxfId="0" priority="1" operator="between">
      <formula>0</formula>
      <formula>49</formula>
    </cfRule>
  </conditionalFormatting>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B19"/>
  <sheetViews>
    <sheetView zoomScaleNormal="100" workbookViewId="0">
      <selection activeCell="B5" sqref="B5"/>
    </sheetView>
  </sheetViews>
  <sheetFormatPr defaultColWidth="9.140625" defaultRowHeight="15" x14ac:dyDescent="0.25"/>
  <cols>
    <col min="1" max="1" width="26.7109375" style="6" customWidth="1"/>
    <col min="2" max="2" width="149.28515625" style="2" customWidth="1"/>
    <col min="3" max="16384" width="9.140625" style="2"/>
  </cols>
  <sheetData>
    <row r="1" spans="1:2" ht="18.75" x14ac:dyDescent="0.25">
      <c r="A1" s="104" t="s">
        <v>6</v>
      </c>
      <c r="B1" s="105"/>
    </row>
    <row r="2" spans="1:2" s="6" customFormat="1" ht="31.5" x14ac:dyDescent="0.25">
      <c r="A2" s="65"/>
      <c r="B2" s="65" t="s">
        <v>135</v>
      </c>
    </row>
    <row r="3" spans="1:2" s="6" customFormat="1" ht="32.25" thickBot="1" x14ac:dyDescent="0.3">
      <c r="A3" s="40" t="s">
        <v>71</v>
      </c>
      <c r="B3" s="40" t="s">
        <v>74</v>
      </c>
    </row>
    <row r="4" spans="1:2" ht="48" thickBot="1" x14ac:dyDescent="0.3">
      <c r="A4" s="114">
        <v>3</v>
      </c>
      <c r="B4" s="107" t="s">
        <v>132</v>
      </c>
    </row>
    <row r="5" spans="1:2" ht="111" thickBot="1" x14ac:dyDescent="0.3">
      <c r="A5" s="114">
        <v>4</v>
      </c>
      <c r="B5" s="107" t="s">
        <v>131</v>
      </c>
    </row>
    <row r="6" spans="1:2" s="16" customFormat="1" ht="47.25" x14ac:dyDescent="0.25">
      <c r="A6" s="115">
        <v>5</v>
      </c>
      <c r="B6" s="107" t="s">
        <v>133</v>
      </c>
    </row>
    <row r="7" spans="1:2" x14ac:dyDescent="0.25">
      <c r="A7" s="116"/>
      <c r="B7" s="144" t="s">
        <v>179</v>
      </c>
    </row>
    <row r="8" spans="1:2" ht="65.25" x14ac:dyDescent="0.25">
      <c r="A8" s="115">
        <v>6</v>
      </c>
      <c r="B8" s="14" t="s">
        <v>136</v>
      </c>
    </row>
    <row r="9" spans="1:2" ht="15.75" thickBot="1" x14ac:dyDescent="0.3">
      <c r="A9" s="116"/>
      <c r="B9" s="108" t="s">
        <v>134</v>
      </c>
    </row>
    <row r="10" spans="1:2" ht="95.25" thickBot="1" x14ac:dyDescent="0.3">
      <c r="A10" s="115">
        <v>7</v>
      </c>
      <c r="B10" s="107" t="s">
        <v>137</v>
      </c>
    </row>
    <row r="11" spans="1:2" ht="68.25" customHeight="1" x14ac:dyDescent="0.25">
      <c r="A11" s="117">
        <v>8</v>
      </c>
      <c r="B11" s="113" t="s">
        <v>155</v>
      </c>
    </row>
    <row r="12" spans="1:2" ht="15.75" thickBot="1" x14ac:dyDescent="0.3">
      <c r="A12" s="118"/>
      <c r="B12" s="112" t="s">
        <v>134</v>
      </c>
    </row>
    <row r="13" spans="1:2" ht="63" thickBot="1" x14ac:dyDescent="0.3">
      <c r="A13" s="119">
        <v>9</v>
      </c>
      <c r="B13" s="111" t="s">
        <v>156</v>
      </c>
    </row>
    <row r="14" spans="1:2" ht="48" thickBot="1" x14ac:dyDescent="0.3">
      <c r="A14" s="119">
        <v>10</v>
      </c>
      <c r="B14" s="110" t="s">
        <v>157</v>
      </c>
    </row>
    <row r="15" spans="1:2" ht="48" thickBot="1" x14ac:dyDescent="0.3">
      <c r="A15" s="119">
        <v>11</v>
      </c>
      <c r="B15" s="111" t="s">
        <v>158</v>
      </c>
    </row>
    <row r="16" spans="1:2" ht="79.5" thickBot="1" x14ac:dyDescent="0.3">
      <c r="A16" s="119">
        <v>12</v>
      </c>
      <c r="B16" s="111" t="s">
        <v>159</v>
      </c>
    </row>
    <row r="17" spans="1:2" ht="63.75" thickBot="1" x14ac:dyDescent="0.3">
      <c r="A17" s="119">
        <v>13</v>
      </c>
      <c r="B17" s="111" t="s">
        <v>160</v>
      </c>
    </row>
    <row r="18" spans="1:2" ht="15.75" x14ac:dyDescent="0.25">
      <c r="B18" s="14"/>
    </row>
    <row r="19" spans="1:2" ht="15.75" x14ac:dyDescent="0.25">
      <c r="B19" s="109"/>
    </row>
  </sheetData>
  <hyperlinks>
    <hyperlink ref="B9" r:id="rId1" location="1-the-guidelines" display="http://www.resus.org.uk/library/2015-resuscitation-guidelines/guidelines-post-resuscitation-care - 1-the-guidelines" xr:uid="{17113D31-D755-44E9-BDA5-A0250D2711C2}"/>
    <hyperlink ref="B12" r:id="rId2" location="1-the-guidelines" display="http://www.resus.org.uk/library/2015-resuscitation-guidelines/guidelines-post-resuscitation-care - 1-the-guidelines" xr:uid="{F95C6790-7ED9-4F5D-8521-A5E2608F01EA}"/>
    <hyperlink ref="B7" r:id="rId3" xr:uid="{D79AE8F9-2B9B-4457-A87C-08E202F9124E}"/>
  </hyperlinks>
  <pageMargins left="0.70866141732283472" right="0.70866141732283472" top="0.74803149606299213" bottom="0.74803149606299213" header="0.31496062992125984" footer="0.31496062992125984"/>
  <pageSetup paperSize="9" scale="63" orientation="landscape"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dimension ref="A1:M23"/>
  <sheetViews>
    <sheetView workbookViewId="0"/>
  </sheetViews>
  <sheetFormatPr defaultRowHeight="15" x14ac:dyDescent="0.25"/>
  <cols>
    <col min="1" max="1" width="31.85546875" bestFit="1" customWidth="1"/>
    <col min="3" max="3" width="33" bestFit="1" customWidth="1"/>
    <col min="5" max="5" width="41.7109375" bestFit="1" customWidth="1"/>
    <col min="9" max="9" width="74.7109375" bestFit="1" customWidth="1"/>
    <col min="11" max="11" width="64.42578125" bestFit="1" customWidth="1"/>
    <col min="13" max="13" width="64.42578125" bestFit="1" customWidth="1"/>
  </cols>
  <sheetData>
    <row r="1" spans="1:13" x14ac:dyDescent="0.25">
      <c r="A1" s="21" t="s">
        <v>63</v>
      </c>
    </row>
    <row r="3" spans="1:13" x14ac:dyDescent="0.25">
      <c r="A3" t="s">
        <v>49</v>
      </c>
      <c r="C3" t="s">
        <v>29</v>
      </c>
      <c r="E3" t="s">
        <v>7</v>
      </c>
      <c r="G3" t="s">
        <v>31</v>
      </c>
      <c r="I3" t="s">
        <v>50</v>
      </c>
      <c r="K3" t="s">
        <v>32</v>
      </c>
      <c r="M3" t="s">
        <v>33</v>
      </c>
    </row>
    <row r="4" spans="1:13" x14ac:dyDescent="0.25">
      <c r="A4" t="s">
        <v>51</v>
      </c>
      <c r="C4" t="s">
        <v>56</v>
      </c>
      <c r="E4" t="s">
        <v>9</v>
      </c>
      <c r="G4" t="s">
        <v>9</v>
      </c>
      <c r="I4" t="s">
        <v>9</v>
      </c>
      <c r="K4" t="s">
        <v>9</v>
      </c>
      <c r="M4" t="s">
        <v>9</v>
      </c>
    </row>
    <row r="5" spans="1:13" x14ac:dyDescent="0.25">
      <c r="A5" t="s">
        <v>10</v>
      </c>
      <c r="C5" t="s">
        <v>55</v>
      </c>
      <c r="E5" t="s">
        <v>11</v>
      </c>
      <c r="G5" t="s">
        <v>11</v>
      </c>
      <c r="I5" t="s">
        <v>11</v>
      </c>
      <c r="K5" t="s">
        <v>11</v>
      </c>
      <c r="M5" t="s">
        <v>11</v>
      </c>
    </row>
    <row r="6" spans="1:13" x14ac:dyDescent="0.25">
      <c r="E6" t="s">
        <v>57</v>
      </c>
      <c r="I6" t="s">
        <v>66</v>
      </c>
      <c r="K6" t="s">
        <v>69</v>
      </c>
      <c r="M6" t="s">
        <v>67</v>
      </c>
    </row>
    <row r="9" spans="1:13" x14ac:dyDescent="0.25">
      <c r="A9" t="s">
        <v>34</v>
      </c>
      <c r="C9" t="s">
        <v>52</v>
      </c>
      <c r="E9" t="s">
        <v>53</v>
      </c>
      <c r="G9" t="s">
        <v>54</v>
      </c>
    </row>
    <row r="10" spans="1:13" x14ac:dyDescent="0.25">
      <c r="A10" t="s">
        <v>9</v>
      </c>
      <c r="C10" t="s">
        <v>9</v>
      </c>
      <c r="E10" t="s">
        <v>9</v>
      </c>
      <c r="G10" t="s">
        <v>9</v>
      </c>
    </row>
    <row r="11" spans="1:13" x14ac:dyDescent="0.25">
      <c r="A11" t="s">
        <v>11</v>
      </c>
      <c r="C11" t="s">
        <v>11</v>
      </c>
      <c r="E11" t="s">
        <v>11</v>
      </c>
      <c r="G11" t="s">
        <v>11</v>
      </c>
    </row>
    <row r="12" spans="1:13" x14ac:dyDescent="0.25">
      <c r="A12" t="s">
        <v>59</v>
      </c>
      <c r="C12" t="s">
        <v>58</v>
      </c>
      <c r="E12" t="s">
        <v>68</v>
      </c>
      <c r="G12" t="s">
        <v>59</v>
      </c>
    </row>
    <row r="13" spans="1:13" x14ac:dyDescent="0.25">
      <c r="G13" t="s">
        <v>60</v>
      </c>
    </row>
    <row r="14" spans="1:13" x14ac:dyDescent="0.25">
      <c r="A14" t="s">
        <v>64</v>
      </c>
      <c r="C14" t="s">
        <v>65</v>
      </c>
    </row>
    <row r="15" spans="1:13" x14ac:dyDescent="0.25">
      <c r="A15" t="s">
        <v>9</v>
      </c>
      <c r="C15" t="s">
        <v>9</v>
      </c>
    </row>
    <row r="16" spans="1:13" x14ac:dyDescent="0.25">
      <c r="A16" t="s">
        <v>11</v>
      </c>
      <c r="C16" t="s">
        <v>11</v>
      </c>
    </row>
    <row r="17" spans="1:13" x14ac:dyDescent="0.25">
      <c r="A17" t="s">
        <v>61</v>
      </c>
      <c r="C17" t="s">
        <v>62</v>
      </c>
      <c r="J17" s="18"/>
      <c r="K17" s="19"/>
      <c r="L17" s="18"/>
      <c r="M17" s="18"/>
    </row>
    <row r="18" spans="1:13" x14ac:dyDescent="0.25">
      <c r="J18" s="18"/>
      <c r="K18" s="19"/>
      <c r="L18" s="18"/>
      <c r="M18" s="18"/>
    </row>
    <row r="19" spans="1:13" x14ac:dyDescent="0.25">
      <c r="J19" s="18"/>
      <c r="K19" s="19"/>
      <c r="L19" s="18"/>
      <c r="M19" s="18"/>
    </row>
    <row r="20" spans="1:13" x14ac:dyDescent="0.25">
      <c r="J20" s="18"/>
      <c r="K20" s="19"/>
      <c r="L20" s="18"/>
      <c r="M20" s="18"/>
    </row>
    <row r="21" spans="1:13" x14ac:dyDescent="0.25">
      <c r="J21" s="18"/>
      <c r="K21" s="19"/>
      <c r="L21" s="18"/>
      <c r="M21" s="18"/>
    </row>
    <row r="22" spans="1:13" x14ac:dyDescent="0.25">
      <c r="A22" s="20"/>
      <c r="C22" s="20"/>
      <c r="H22" s="21"/>
    </row>
    <row r="23" spans="1:13" x14ac:dyDescent="0.25">
      <c r="H23" s="21"/>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G7"/>
  <sheetViews>
    <sheetView workbookViewId="0">
      <selection activeCell="A11" sqref="A11"/>
    </sheetView>
  </sheetViews>
  <sheetFormatPr defaultColWidth="9.140625" defaultRowHeight="15" x14ac:dyDescent="0.25"/>
  <cols>
    <col min="1" max="1" width="16.140625" style="43" bestFit="1" customWidth="1"/>
    <col min="2" max="2" width="9.140625" style="43"/>
    <col min="3" max="3" width="8.7109375" style="43" bestFit="1" customWidth="1"/>
    <col min="4" max="4" width="5.42578125" style="43" bestFit="1" customWidth="1"/>
    <col min="5" max="5" width="13.42578125" style="43" customWidth="1"/>
    <col min="6" max="6" width="9.140625" style="43"/>
    <col min="7" max="7" width="16.7109375" style="43" bestFit="1" customWidth="1"/>
    <col min="8" max="8" width="8.7109375" style="43" bestFit="1" customWidth="1"/>
    <col min="9" max="9" width="26.7109375" style="43" bestFit="1" customWidth="1"/>
    <col min="10" max="11" width="8.7109375" style="43" bestFit="1" customWidth="1"/>
    <col min="12" max="12" width="9.140625" style="43"/>
    <col min="13" max="13" width="9.7109375" style="43" bestFit="1" customWidth="1"/>
    <col min="14" max="14" width="9.140625" style="43"/>
    <col min="15" max="15" width="9.7109375" style="43" bestFit="1" customWidth="1"/>
    <col min="16" max="16" width="9.140625" style="43"/>
    <col min="17" max="17" width="9.7109375" style="43" bestFit="1" customWidth="1"/>
    <col min="18" max="18" width="9.140625" style="43"/>
    <col min="19" max="19" width="9.7109375" style="43" bestFit="1" customWidth="1"/>
    <col min="20" max="20" width="9.140625" style="43"/>
    <col min="21" max="21" width="9.7109375" style="43" bestFit="1" customWidth="1"/>
    <col min="22" max="22" width="9.140625" style="43"/>
    <col min="23" max="23" width="10.7109375" style="43" bestFit="1" customWidth="1"/>
    <col min="24" max="24" width="19.85546875" style="57" customWidth="1"/>
    <col min="25" max="25" width="10.85546875" style="57" bestFit="1" customWidth="1"/>
    <col min="26" max="26" width="9.140625" style="43"/>
    <col min="27" max="27" width="9.7109375" style="43" bestFit="1" customWidth="1"/>
    <col min="28" max="28" width="9.140625" style="43"/>
    <col min="29" max="29" width="9.7109375" style="43" bestFit="1" customWidth="1"/>
    <col min="30" max="30" width="9.140625" style="43"/>
    <col min="31" max="31" width="9.7109375" style="43" bestFit="1" customWidth="1"/>
    <col min="32" max="32" width="9.140625" style="43"/>
    <col min="33" max="33" width="9.7109375" style="43" bestFit="1" customWidth="1"/>
    <col min="34" max="16384" width="9.140625" style="43"/>
  </cols>
  <sheetData>
    <row r="1" spans="1:33" x14ac:dyDescent="0.25">
      <c r="A1" s="43" t="s">
        <v>28</v>
      </c>
      <c r="C1" s="43" t="s">
        <v>29</v>
      </c>
      <c r="E1" s="43" t="s">
        <v>7</v>
      </c>
      <c r="G1" s="60" t="s">
        <v>31</v>
      </c>
      <c r="I1" s="60" t="s">
        <v>50</v>
      </c>
      <c r="AE1" s="44"/>
      <c r="AG1" s="44"/>
    </row>
    <row r="2" spans="1:33" x14ac:dyDescent="0.25">
      <c r="A2" s="43" t="s">
        <v>8</v>
      </c>
      <c r="C2" s="43" t="s">
        <v>9</v>
      </c>
      <c r="E2" s="43" t="s">
        <v>9</v>
      </c>
      <c r="G2" s="60" t="s">
        <v>9</v>
      </c>
      <c r="I2" s="60" t="s">
        <v>140</v>
      </c>
      <c r="AE2" s="44"/>
      <c r="AG2" s="44"/>
    </row>
    <row r="3" spans="1:33" x14ac:dyDescent="0.25">
      <c r="A3" s="43" t="s">
        <v>10</v>
      </c>
      <c r="C3" s="43" t="s">
        <v>11</v>
      </c>
      <c r="E3" s="43" t="s">
        <v>11</v>
      </c>
      <c r="G3" s="60" t="s">
        <v>11</v>
      </c>
      <c r="I3" s="60" t="s">
        <v>141</v>
      </c>
      <c r="AE3" s="44"/>
      <c r="AG3" s="44"/>
    </row>
    <row r="4" spans="1:33" ht="30" x14ac:dyDescent="0.25">
      <c r="A4" s="43" t="s">
        <v>75</v>
      </c>
      <c r="E4" s="43" t="s">
        <v>30</v>
      </c>
      <c r="G4" s="43" t="s">
        <v>138</v>
      </c>
      <c r="I4" s="43" t="s">
        <v>11</v>
      </c>
      <c r="AE4" s="44"/>
      <c r="AG4" s="44"/>
    </row>
    <row r="5" spans="1:33" x14ac:dyDescent="0.25">
      <c r="A5" s="45"/>
      <c r="I5" s="43" t="s">
        <v>139</v>
      </c>
    </row>
    <row r="7" spans="1:33" x14ac:dyDescent="0.25">
      <c r="A7" s="87"/>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E7F31A837646BE46888C0A619E6F040C" ma:contentTypeVersion="2" ma:contentTypeDescription="Create a new document." ma:contentTypeScope="" ma:versionID="acc7201313e85d45ef5d1e10334a2f43">
  <xsd:schema xmlns:xsd="http://www.w3.org/2001/XMLSchema" xmlns:xs="http://www.w3.org/2001/XMLSchema" xmlns:p="http://schemas.microsoft.com/office/2006/metadata/properties" xmlns:ns3="3f376808-4d0a-4ac3-8d46-c4e525d4e993" targetNamespace="http://schemas.microsoft.com/office/2006/metadata/properties" ma:root="true" ma:fieldsID="ddb5e6d1e056ed69ac7115f6a90d9add" ns3:_="">
    <xsd:import namespace="3f376808-4d0a-4ac3-8d46-c4e525d4e993"/>
    <xsd:element name="properties">
      <xsd:complexType>
        <xsd:sequence>
          <xsd:element name="documentManagement">
            <xsd:complexType>
              <xsd:all>
                <xsd:element ref="ns3:MediaServiceMetadata" minOccurs="0"/>
                <xsd:element ref="ns3: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f376808-4d0a-4ac3-8d46-c4e525d4e99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E18275D-06B0-4C65-98FE-F4FDA1D900AC}">
  <ds:schemaRefs>
    <ds:schemaRef ds:uri="http://schemas.microsoft.com/sharepoint/v3/contenttype/forms"/>
  </ds:schemaRefs>
</ds:datastoreItem>
</file>

<file path=customXml/itemProps2.xml><?xml version="1.0" encoding="utf-8"?>
<ds:datastoreItem xmlns:ds="http://schemas.openxmlformats.org/officeDocument/2006/customXml" ds:itemID="{0129509C-5226-4349-B58F-0A6C01B266BC}">
  <ds:schemaRefs>
    <ds:schemaRef ds:uri="http://purl.org/dc/terms/"/>
    <ds:schemaRef ds:uri="http://schemas.openxmlformats.org/package/2006/metadata/core-properties"/>
    <ds:schemaRef ds:uri="http://schemas.microsoft.com/office/2006/documentManagement/types"/>
    <ds:schemaRef ds:uri="3f376808-4d0a-4ac3-8d46-c4e525d4e993"/>
    <ds:schemaRef ds:uri="http://purl.org/dc/elements/1.1/"/>
    <ds:schemaRef ds:uri="http://schemas.microsoft.com/office/2006/metadata/properties"/>
    <ds:schemaRef ds:uri="http://schemas.microsoft.com/office/infopath/2007/PartnerControls"/>
    <ds:schemaRef ds:uri="http://www.w3.org/XML/1998/namespace"/>
    <ds:schemaRef ds:uri="http://purl.org/dc/dcmitype/"/>
  </ds:schemaRefs>
</ds:datastoreItem>
</file>

<file path=customXml/itemProps3.xml><?xml version="1.0" encoding="utf-8"?>
<ds:datastoreItem xmlns:ds="http://schemas.openxmlformats.org/officeDocument/2006/customXml" ds:itemID="{C2C85C62-6518-4054-A3F6-A8AF6A504B3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f376808-4d0a-4ac3-8d46-c4e525d4e9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14</vt:i4>
      </vt:variant>
    </vt:vector>
  </HeadingPairs>
  <TitlesOfParts>
    <vt:vector size="21" baseType="lpstr">
      <vt:lpstr>Introduction</vt:lpstr>
      <vt:lpstr>Instructions</vt:lpstr>
      <vt:lpstr>Audit Tool</vt:lpstr>
      <vt:lpstr>Summary</vt:lpstr>
      <vt:lpstr>Recommendations</vt:lpstr>
      <vt:lpstr>Sheet7</vt:lpstr>
      <vt:lpstr>answer_sheet</vt:lpstr>
      <vt:lpstr>Sheet7!Answer1</vt:lpstr>
      <vt:lpstr>Answer1</vt:lpstr>
      <vt:lpstr>Answer10</vt:lpstr>
      <vt:lpstr>Answer11</vt:lpstr>
      <vt:lpstr>Answer12</vt:lpstr>
      <vt:lpstr>Sheet7!Answer2</vt:lpstr>
      <vt:lpstr>Sheet7!Answer3</vt:lpstr>
      <vt:lpstr>Answer3</vt:lpstr>
      <vt:lpstr>Answer4</vt:lpstr>
      <vt:lpstr>Answer5</vt:lpstr>
      <vt:lpstr>Answer6</vt:lpstr>
      <vt:lpstr>Answer7</vt:lpstr>
      <vt:lpstr>Answer8</vt:lpstr>
      <vt:lpstr>Answer9</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Karen Protopapa</dc:creator>
  <cp:lastModifiedBy>Karen Protopapa</cp:lastModifiedBy>
  <cp:lastPrinted>2020-11-19T15:15:58Z</cp:lastPrinted>
  <dcterms:created xsi:type="dcterms:W3CDTF">2017-11-02T15:30:02Z</dcterms:created>
  <dcterms:modified xsi:type="dcterms:W3CDTF">2021-08-12T14:01:27Z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0x010100E7F31A837646BE46888C0A619E6F040C</vt:lpwstr>
  </property>
</Properties>
</file>